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7a2add53ee0fe38e/Área de Trabalho/PUC/Pesquisa_Edmar/data_supplement/"/>
    </mc:Choice>
  </mc:AlternateContent>
  <xr:revisionPtr revIDLastSave="169" documentId="8_{A90975DB-710D-4386-BA21-546AC46EC9D8}" xr6:coauthVersionLast="47" xr6:coauthVersionMax="47" xr10:uidLastSave="{AE6DCEC6-AE75-47D2-9A45-0E265FF855C0}"/>
  <bookViews>
    <workbookView xWindow="-96" yWindow="0" windowWidth="11712" windowHeight="12336" xr2:uid="{0FDDFBCD-F651-4A25-B3E3-7C8E7BEB6167}"/>
  </bookViews>
  <sheets>
    <sheet name="Industrialization Rate" sheetId="1" r:id="rId1"/>
    <sheet name="IBGE Data" sheetId="3" r:id="rId2"/>
    <sheet name="FGV IBRE Data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3" l="1"/>
  <c r="F10" i="3" s="1"/>
  <c r="G26" i="3"/>
  <c r="G41" i="3"/>
  <c r="G106" i="3"/>
  <c r="F9" i="3"/>
  <c r="F16" i="3"/>
  <c r="F22" i="3"/>
  <c r="F23" i="3"/>
  <c r="F25" i="3"/>
  <c r="F32" i="3"/>
  <c r="F38" i="3"/>
  <c r="F39" i="3"/>
  <c r="F41" i="3"/>
  <c r="F48" i="3"/>
  <c r="F54" i="3"/>
  <c r="F55" i="3"/>
  <c r="F57" i="3"/>
  <c r="F63" i="3"/>
  <c r="F64" i="3"/>
  <c r="F69" i="3"/>
  <c r="F70" i="3"/>
  <c r="F71" i="3"/>
  <c r="F73" i="3"/>
  <c r="F75" i="3"/>
  <c r="F79" i="3"/>
  <c r="F80" i="3"/>
  <c r="F85" i="3"/>
  <c r="F86" i="3"/>
  <c r="F87" i="3"/>
  <c r="F89" i="3"/>
  <c r="F90" i="3"/>
  <c r="F91" i="3"/>
  <c r="F95" i="3"/>
  <c r="F96" i="3"/>
  <c r="F101" i="3"/>
  <c r="F102" i="3"/>
  <c r="F103" i="3"/>
  <c r="F105" i="3"/>
  <c r="F106" i="3"/>
  <c r="F107" i="3"/>
  <c r="F111" i="3"/>
  <c r="F112" i="3"/>
  <c r="F116" i="3"/>
  <c r="F117" i="3"/>
  <c r="F118" i="3"/>
  <c r="F119" i="3"/>
  <c r="I6" i="3"/>
  <c r="G12" i="3" s="1"/>
  <c r="F104" i="3" l="1"/>
  <c r="F88" i="3"/>
  <c r="F72" i="3"/>
  <c r="F56" i="3"/>
  <c r="F40" i="3"/>
  <c r="F24" i="3"/>
  <c r="F8" i="3"/>
  <c r="F37" i="3"/>
  <c r="F21" i="3"/>
  <c r="F100" i="3"/>
  <c r="F68" i="3"/>
  <c r="F52" i="3"/>
  <c r="F20" i="3"/>
  <c r="F115" i="3"/>
  <c r="C114" i="1" s="1"/>
  <c r="F83" i="3"/>
  <c r="F51" i="3"/>
  <c r="F19" i="3"/>
  <c r="G74" i="3"/>
  <c r="F114" i="3"/>
  <c r="F98" i="3"/>
  <c r="F82" i="3"/>
  <c r="F66" i="3"/>
  <c r="F50" i="3"/>
  <c r="F34" i="3"/>
  <c r="F18" i="3"/>
  <c r="G73" i="3"/>
  <c r="G105" i="3"/>
  <c r="C104" i="1" s="1"/>
  <c r="F53" i="3"/>
  <c r="G90" i="3"/>
  <c r="F84" i="3"/>
  <c r="C83" i="1" s="1"/>
  <c r="F36" i="3"/>
  <c r="G89" i="3"/>
  <c r="C88" i="1" s="1"/>
  <c r="F99" i="3"/>
  <c r="F67" i="3"/>
  <c r="F35" i="3"/>
  <c r="F113" i="3"/>
  <c r="F97" i="3"/>
  <c r="F81" i="3"/>
  <c r="F65" i="3"/>
  <c r="F49" i="3"/>
  <c r="F33" i="3"/>
  <c r="F17" i="3"/>
  <c r="G58" i="3"/>
  <c r="G57" i="3"/>
  <c r="C56" i="1" s="1"/>
  <c r="G42" i="3"/>
  <c r="F47" i="3"/>
  <c r="F31" i="3"/>
  <c r="F15" i="3"/>
  <c r="F110" i="3"/>
  <c r="F94" i="3"/>
  <c r="F78" i="3"/>
  <c r="F62" i="3"/>
  <c r="F46" i="3"/>
  <c r="F30" i="3"/>
  <c r="F14" i="3"/>
  <c r="F109" i="3"/>
  <c r="F93" i="3"/>
  <c r="F77" i="3"/>
  <c r="F61" i="3"/>
  <c r="F45" i="3"/>
  <c r="F29" i="3"/>
  <c r="F13" i="3"/>
  <c r="F108" i="3"/>
  <c r="F92" i="3"/>
  <c r="F76" i="3"/>
  <c r="F60" i="3"/>
  <c r="F44" i="3"/>
  <c r="F28" i="3"/>
  <c r="F12" i="3"/>
  <c r="G25" i="3"/>
  <c r="F59" i="3"/>
  <c r="F43" i="3"/>
  <c r="F27" i="3"/>
  <c r="F11" i="3"/>
  <c r="G10" i="3"/>
  <c r="C9" i="1" s="1"/>
  <c r="F74" i="3"/>
  <c r="F58" i="3"/>
  <c r="F42" i="3"/>
  <c r="C41" i="1" s="1"/>
  <c r="F26" i="3"/>
  <c r="C25" i="1" s="1"/>
  <c r="G9" i="3"/>
  <c r="G107" i="3"/>
  <c r="G91" i="3"/>
  <c r="G75" i="3"/>
  <c r="G59" i="3"/>
  <c r="G43" i="3"/>
  <c r="G27" i="3"/>
  <c r="G11" i="3"/>
  <c r="G104" i="3"/>
  <c r="C103" i="1" s="1"/>
  <c r="G88" i="3"/>
  <c r="C87" i="1" s="1"/>
  <c r="G72" i="3"/>
  <c r="C71" i="1" s="1"/>
  <c r="G56" i="3"/>
  <c r="C55" i="1" s="1"/>
  <c r="G40" i="3"/>
  <c r="C39" i="1" s="1"/>
  <c r="G24" i="3"/>
  <c r="C23" i="1" s="1"/>
  <c r="G8" i="3"/>
  <c r="C7" i="1" s="1"/>
  <c r="G119" i="3"/>
  <c r="C118" i="1" s="1"/>
  <c r="G103" i="3"/>
  <c r="C102" i="1" s="1"/>
  <c r="G87" i="3"/>
  <c r="G71" i="3"/>
  <c r="C70" i="1" s="1"/>
  <c r="G55" i="3"/>
  <c r="C54" i="1" s="1"/>
  <c r="G39" i="3"/>
  <c r="C38" i="1" s="1"/>
  <c r="G23" i="3"/>
  <c r="C22" i="1" s="1"/>
  <c r="C86" i="1"/>
  <c r="G118" i="3"/>
  <c r="G102" i="3"/>
  <c r="C101" i="1" s="1"/>
  <c r="G86" i="3"/>
  <c r="C85" i="1" s="1"/>
  <c r="G70" i="3"/>
  <c r="C69" i="1" s="1"/>
  <c r="G54" i="3"/>
  <c r="C53" i="1" s="1"/>
  <c r="G38" i="3"/>
  <c r="C37" i="1" s="1"/>
  <c r="G22" i="3"/>
  <c r="C21" i="1" s="1"/>
  <c r="D21" i="1" s="1"/>
  <c r="C97" i="1"/>
  <c r="C65" i="1"/>
  <c r="G117" i="3"/>
  <c r="C116" i="1" s="1"/>
  <c r="G101" i="3"/>
  <c r="C100" i="1" s="1"/>
  <c r="G85" i="3"/>
  <c r="G69" i="3"/>
  <c r="C68" i="1" s="1"/>
  <c r="G53" i="3"/>
  <c r="G37" i="3"/>
  <c r="C36" i="1" s="1"/>
  <c r="G21" i="3"/>
  <c r="C20" i="1" s="1"/>
  <c r="G116" i="3"/>
  <c r="C115" i="1" s="1"/>
  <c r="G100" i="3"/>
  <c r="C99" i="1" s="1"/>
  <c r="G84" i="3"/>
  <c r="G68" i="3"/>
  <c r="G52" i="3"/>
  <c r="C51" i="1" s="1"/>
  <c r="G36" i="3"/>
  <c r="G20" i="3"/>
  <c r="C19" i="1" s="1"/>
  <c r="G115" i="3"/>
  <c r="G99" i="3"/>
  <c r="G83" i="3"/>
  <c r="G67" i="3"/>
  <c r="C66" i="1" s="1"/>
  <c r="G51" i="3"/>
  <c r="G35" i="3"/>
  <c r="C34" i="1" s="1"/>
  <c r="G19" i="3"/>
  <c r="C18" i="1" s="1"/>
  <c r="C14" i="1"/>
  <c r="G114" i="3"/>
  <c r="C113" i="1" s="1"/>
  <c r="G98" i="3"/>
  <c r="G82" i="3"/>
  <c r="C81" i="1" s="1"/>
  <c r="G66" i="3"/>
  <c r="G50" i="3"/>
  <c r="C49" i="1" s="1"/>
  <c r="G34" i="3"/>
  <c r="C33" i="1" s="1"/>
  <c r="G18" i="3"/>
  <c r="C17" i="1" s="1"/>
  <c r="G113" i="3"/>
  <c r="C112" i="1" s="1"/>
  <c r="G97" i="3"/>
  <c r="C96" i="1" s="1"/>
  <c r="G81" i="3"/>
  <c r="C80" i="1" s="1"/>
  <c r="G65" i="3"/>
  <c r="C64" i="1" s="1"/>
  <c r="G49" i="3"/>
  <c r="G33" i="3"/>
  <c r="G17" i="3"/>
  <c r="C117" i="1"/>
  <c r="G112" i="3"/>
  <c r="C111" i="1" s="1"/>
  <c r="G96" i="3"/>
  <c r="C95" i="1" s="1"/>
  <c r="G80" i="3"/>
  <c r="C79" i="1" s="1"/>
  <c r="G64" i="3"/>
  <c r="C63" i="1" s="1"/>
  <c r="G48" i="3"/>
  <c r="C47" i="1" s="1"/>
  <c r="G32" i="3"/>
  <c r="C31" i="1" s="1"/>
  <c r="G16" i="3"/>
  <c r="C15" i="1" s="1"/>
  <c r="C98" i="1"/>
  <c r="C11" i="1"/>
  <c r="G111" i="3"/>
  <c r="C110" i="1" s="1"/>
  <c r="G95" i="3"/>
  <c r="C94" i="1" s="1"/>
  <c r="G79" i="3"/>
  <c r="C78" i="1" s="1"/>
  <c r="G63" i="3"/>
  <c r="C62" i="1" s="1"/>
  <c r="G47" i="3"/>
  <c r="G31" i="3"/>
  <c r="G15" i="3"/>
  <c r="C90" i="1"/>
  <c r="C74" i="1"/>
  <c r="C58" i="1"/>
  <c r="C42" i="1"/>
  <c r="C26" i="1"/>
  <c r="G110" i="3"/>
  <c r="C109" i="1" s="1"/>
  <c r="D109" i="1" s="1"/>
  <c r="G94" i="3"/>
  <c r="C93" i="1" s="1"/>
  <c r="G78" i="3"/>
  <c r="C77" i="1" s="1"/>
  <c r="G62" i="3"/>
  <c r="C61" i="1" s="1"/>
  <c r="D61" i="1" s="1"/>
  <c r="G46" i="3"/>
  <c r="C45" i="1" s="1"/>
  <c r="D45" i="1" s="1"/>
  <c r="G30" i="3"/>
  <c r="C29" i="1" s="1"/>
  <c r="D29" i="1" s="1"/>
  <c r="G14" i="3"/>
  <c r="C13" i="1" s="1"/>
  <c r="C73" i="1"/>
  <c r="G109" i="3"/>
  <c r="C108" i="1" s="1"/>
  <c r="G93" i="3"/>
  <c r="C92" i="1" s="1"/>
  <c r="G77" i="3"/>
  <c r="C76" i="1" s="1"/>
  <c r="G61" i="3"/>
  <c r="C60" i="1" s="1"/>
  <c r="G45" i="3"/>
  <c r="C44" i="1" s="1"/>
  <c r="G29" i="3"/>
  <c r="C28" i="1" s="1"/>
  <c r="G13" i="3"/>
  <c r="C84" i="1"/>
  <c r="C106" i="1"/>
  <c r="D106" i="1" s="1"/>
  <c r="C105" i="1"/>
  <c r="C89" i="1"/>
  <c r="C72" i="1"/>
  <c r="C40" i="1"/>
  <c r="C24" i="1"/>
  <c r="C8" i="1"/>
  <c r="G108" i="3"/>
  <c r="G92" i="3"/>
  <c r="C91" i="1" s="1"/>
  <c r="G76" i="3"/>
  <c r="C75" i="1" s="1"/>
  <c r="G60" i="3"/>
  <c r="C59" i="1" s="1"/>
  <c r="G44" i="3"/>
  <c r="C43" i="1" s="1"/>
  <c r="G28" i="3"/>
  <c r="C27" i="1" s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7" i="1"/>
  <c r="D13" i="1" l="1"/>
  <c r="D77" i="1"/>
  <c r="D93" i="1"/>
  <c r="D15" i="1"/>
  <c r="D9" i="1"/>
  <c r="D47" i="1"/>
  <c r="D28" i="1"/>
  <c r="D27" i="1"/>
  <c r="D44" i="1"/>
  <c r="D113" i="1"/>
  <c r="D43" i="1"/>
  <c r="D60" i="1"/>
  <c r="D59" i="1"/>
  <c r="D76" i="1"/>
  <c r="D80" i="1"/>
  <c r="D112" i="1"/>
  <c r="D75" i="1"/>
  <c r="D92" i="1"/>
  <c r="D91" i="1"/>
  <c r="D108" i="1"/>
  <c r="D89" i="1"/>
  <c r="C35" i="1"/>
  <c r="C57" i="1"/>
  <c r="D57" i="1" s="1"/>
  <c r="C12" i="1"/>
  <c r="D12" i="1" s="1"/>
  <c r="D99" i="1"/>
  <c r="D42" i="1"/>
  <c r="C10" i="1"/>
  <c r="D26" i="1"/>
  <c r="D90" i="1"/>
  <c r="C30" i="1"/>
  <c r="D30" i="1" s="1"/>
  <c r="C16" i="1"/>
  <c r="D16" i="1" s="1"/>
  <c r="C52" i="1"/>
  <c r="D52" i="1" s="1"/>
  <c r="D73" i="1"/>
  <c r="C32" i="1"/>
  <c r="D32" i="1" s="1"/>
  <c r="C50" i="1"/>
  <c r="D50" i="1" s="1"/>
  <c r="C48" i="1"/>
  <c r="D70" i="1"/>
  <c r="C107" i="1"/>
  <c r="D107" i="1" s="1"/>
  <c r="D78" i="1"/>
  <c r="C82" i="1"/>
  <c r="D37" i="1"/>
  <c r="D7" i="1"/>
  <c r="D18" i="1"/>
  <c r="D115" i="1"/>
  <c r="D53" i="1"/>
  <c r="D23" i="1"/>
  <c r="D84" i="1"/>
  <c r="D48" i="1"/>
  <c r="D34" i="1"/>
  <c r="D64" i="1"/>
  <c r="D85" i="1"/>
  <c r="D55" i="1"/>
  <c r="D20" i="1"/>
  <c r="D101" i="1"/>
  <c r="D71" i="1"/>
  <c r="D96" i="1"/>
  <c r="D82" i="1"/>
  <c r="D36" i="1"/>
  <c r="D87" i="1"/>
  <c r="D103" i="1"/>
  <c r="D68" i="1"/>
  <c r="D22" i="1"/>
  <c r="D10" i="1"/>
  <c r="D38" i="1"/>
  <c r="D24" i="1"/>
  <c r="D100" i="1"/>
  <c r="D54" i="1"/>
  <c r="D33" i="1"/>
  <c r="D116" i="1"/>
  <c r="D56" i="1"/>
  <c r="D19" i="1"/>
  <c r="D17" i="1"/>
  <c r="D79" i="1"/>
  <c r="D111" i="1"/>
  <c r="D97" i="1"/>
  <c r="D49" i="1"/>
  <c r="C46" i="1"/>
  <c r="D46" i="1" s="1"/>
  <c r="D51" i="1"/>
  <c r="D118" i="1"/>
  <c r="D95" i="1"/>
  <c r="D81" i="1"/>
  <c r="D62" i="1"/>
  <c r="C67" i="1"/>
  <c r="D67" i="1" s="1"/>
  <c r="D31" i="1"/>
  <c r="D39" i="1"/>
  <c r="D14" i="1"/>
  <c r="D63" i="1"/>
  <c r="D66" i="1"/>
  <c r="D114" i="1"/>
  <c r="D8" i="1"/>
  <c r="D11" i="1"/>
  <c r="D40" i="1"/>
  <c r="D94" i="1"/>
  <c r="D35" i="1"/>
  <c r="D110" i="1"/>
  <c r="D69" i="1"/>
  <c r="D88" i="1"/>
  <c r="D25" i="1"/>
  <c r="D58" i="1"/>
  <c r="D117" i="1"/>
  <c r="D72" i="1"/>
  <c r="D98" i="1"/>
  <c r="D104" i="1"/>
  <c r="D41" i="1"/>
  <c r="D74" i="1"/>
  <c r="D83" i="1"/>
  <c r="D105" i="1"/>
  <c r="D102" i="1"/>
  <c r="D65" i="1"/>
  <c r="D86" i="1"/>
  <c r="F8" i="2" l="1"/>
  <c r="F4" i="2" s="1"/>
  <c r="F9" i="2"/>
  <c r="F10" i="2"/>
  <c r="F11" i="2"/>
  <c r="E9" i="2"/>
  <c r="E5" i="2" s="1"/>
  <c r="D5" i="3" s="1"/>
  <c r="F5" i="3" s="1"/>
  <c r="E10" i="2"/>
  <c r="E6" i="2" s="1"/>
  <c r="D6" i="3" s="1"/>
  <c r="F6" i="3" s="1"/>
  <c r="E11" i="2"/>
  <c r="E8" i="2"/>
  <c r="E4" i="2" s="1"/>
  <c r="E7" i="2" l="1"/>
  <c r="D7" i="3" s="1"/>
  <c r="F7" i="3" s="1"/>
  <c r="F7" i="2"/>
  <c r="E7" i="3" s="1"/>
  <c r="F5" i="2"/>
  <c r="E5" i="3" s="1"/>
  <c r="E4" i="3"/>
  <c r="F6" i="2"/>
  <c r="E6" i="3" s="1"/>
  <c r="D4" i="3"/>
  <c r="F4" i="3" s="1"/>
  <c r="G6" i="3" l="1"/>
  <c r="C5" i="1" s="1"/>
  <c r="G4" i="3"/>
  <c r="C3" i="1" s="1"/>
  <c r="G7" i="3"/>
  <c r="C6" i="1" s="1"/>
  <c r="G5" i="3"/>
  <c r="C4" i="1" s="1"/>
</calcChain>
</file>

<file path=xl/sharedStrings.xml><?xml version="1.0" encoding="utf-8"?>
<sst xmlns="http://schemas.openxmlformats.org/spreadsheetml/2006/main" count="266" uniqueCount="130">
  <si>
    <t>Manufacturing</t>
  </si>
  <si>
    <t>GDP</t>
  </si>
  <si>
    <t>IBGE</t>
  </si>
  <si>
    <t>1996.I</t>
  </si>
  <si>
    <t>1996.II</t>
  </si>
  <si>
    <t>1996.III</t>
  </si>
  <si>
    <t>1996.IV</t>
  </si>
  <si>
    <t>1997.I</t>
  </si>
  <si>
    <t>1997.II</t>
  </si>
  <si>
    <t>1997.III</t>
  </si>
  <si>
    <t>1997.IV</t>
  </si>
  <si>
    <t>1998.I</t>
  </si>
  <si>
    <t>1998.II</t>
  </si>
  <si>
    <t>1998.III</t>
  </si>
  <si>
    <t>1998.IV</t>
  </si>
  <si>
    <t>1999.I</t>
  </si>
  <si>
    <t>1999.II</t>
  </si>
  <si>
    <t>1999.III</t>
  </si>
  <si>
    <t>1999.IV</t>
  </si>
  <si>
    <t>2000.I</t>
  </si>
  <si>
    <t>2000.II</t>
  </si>
  <si>
    <t>2000.III</t>
  </si>
  <si>
    <t>2000.IV</t>
  </si>
  <si>
    <t>2001.I</t>
  </si>
  <si>
    <t>2001.II</t>
  </si>
  <si>
    <t>2001.III</t>
  </si>
  <si>
    <t>2001.IV</t>
  </si>
  <si>
    <t>2002.I</t>
  </si>
  <si>
    <t>2002.II</t>
  </si>
  <si>
    <t>2002.III</t>
  </si>
  <si>
    <t>2002.IV</t>
  </si>
  <si>
    <t>2003.I</t>
  </si>
  <si>
    <t>2003.II</t>
  </si>
  <si>
    <t>2003.III</t>
  </si>
  <si>
    <t>2003.IV</t>
  </si>
  <si>
    <t>2004.I</t>
  </si>
  <si>
    <t>2004.II</t>
  </si>
  <si>
    <t>2004.III</t>
  </si>
  <si>
    <t>2004.IV</t>
  </si>
  <si>
    <t>2005.I</t>
  </si>
  <si>
    <t>2005.II</t>
  </si>
  <si>
    <t>2005.III</t>
  </si>
  <si>
    <t>2005.IV</t>
  </si>
  <si>
    <t>2006.I</t>
  </si>
  <si>
    <t>2006.II</t>
  </si>
  <si>
    <t>2006.III</t>
  </si>
  <si>
    <t>2006.IV</t>
  </si>
  <si>
    <t>2007.I</t>
  </si>
  <si>
    <t>2007.II</t>
  </si>
  <si>
    <t>2007.III</t>
  </si>
  <si>
    <t>2007.IV</t>
  </si>
  <si>
    <t>2008.I</t>
  </si>
  <si>
    <t>2008.II</t>
  </si>
  <si>
    <t>2008.III</t>
  </si>
  <si>
    <t>2008.IV</t>
  </si>
  <si>
    <t>2009.I</t>
  </si>
  <si>
    <t>2009.II</t>
  </si>
  <si>
    <t>2009.III</t>
  </si>
  <si>
    <t>2009.IV</t>
  </si>
  <si>
    <t>2010.I</t>
  </si>
  <si>
    <t>2010.II</t>
  </si>
  <si>
    <t>2010.III</t>
  </si>
  <si>
    <t>2010.IV</t>
  </si>
  <si>
    <t>2011.I</t>
  </si>
  <si>
    <t>2011.II</t>
  </si>
  <si>
    <t>2011.III</t>
  </si>
  <si>
    <t>2011.IV</t>
  </si>
  <si>
    <t>2012.I</t>
  </si>
  <si>
    <t>2012.II</t>
  </si>
  <si>
    <t>2012.III</t>
  </si>
  <si>
    <t>2012.IV</t>
  </si>
  <si>
    <t>2013.I</t>
  </si>
  <si>
    <t>2013.II</t>
  </si>
  <si>
    <t>2013.III</t>
  </si>
  <si>
    <t>2013.IV</t>
  </si>
  <si>
    <t>2014.I</t>
  </si>
  <si>
    <t>2014.II</t>
  </si>
  <si>
    <t>2014.III</t>
  </si>
  <si>
    <t>2014.IV</t>
  </si>
  <si>
    <t>2015.I</t>
  </si>
  <si>
    <t>2015.II</t>
  </si>
  <si>
    <t>2015.III</t>
  </si>
  <si>
    <t>2015.IV</t>
  </si>
  <si>
    <t>2016.I</t>
  </si>
  <si>
    <t>2016.II</t>
  </si>
  <si>
    <t>2016.III</t>
  </si>
  <si>
    <t>2016.IV</t>
  </si>
  <si>
    <t>2017.I</t>
  </si>
  <si>
    <t>2017.II</t>
  </si>
  <si>
    <t>2017.III</t>
  </si>
  <si>
    <t>2017.IV</t>
  </si>
  <si>
    <t>2018.I</t>
  </si>
  <si>
    <t>2018.II</t>
  </si>
  <si>
    <t>2018.III</t>
  </si>
  <si>
    <t>2018.IV</t>
  </si>
  <si>
    <t>2019.I</t>
  </si>
  <si>
    <t>2019.II</t>
  </si>
  <si>
    <t>2019.III</t>
  </si>
  <si>
    <t>2019.IV</t>
  </si>
  <si>
    <t>2020.I</t>
  </si>
  <si>
    <t>2020.II</t>
  </si>
  <si>
    <t>2020.III</t>
  </si>
  <si>
    <t>2020.IV</t>
  </si>
  <si>
    <t>2021.I</t>
  </si>
  <si>
    <t>2021.II</t>
  </si>
  <si>
    <t>2021.III</t>
  </si>
  <si>
    <t>2021.IV</t>
  </si>
  <si>
    <t>2022.I</t>
  </si>
  <si>
    <t>2022.II</t>
  </si>
  <si>
    <t>2022.III</t>
  </si>
  <si>
    <t>2022.IV</t>
  </si>
  <si>
    <t>2023.I</t>
  </si>
  <si>
    <t>2023.II</t>
  </si>
  <si>
    <t>2023.III</t>
  </si>
  <si>
    <t>2023.IV</t>
  </si>
  <si>
    <t>Current Prices</t>
  </si>
  <si>
    <t>Constant 1995 Prices</t>
  </si>
  <si>
    <t>IBGE Data</t>
  </si>
  <si>
    <t>1995.I</t>
  </si>
  <si>
    <t>1995.II</t>
  </si>
  <si>
    <t>1995.III</t>
  </si>
  <si>
    <t>1995.IV</t>
  </si>
  <si>
    <t>* Green data was generated. For more details on the process, see the Data Supplement</t>
  </si>
  <si>
    <t>FGV IBRE</t>
  </si>
  <si>
    <t>Volume Index (1995 = 100)</t>
  </si>
  <si>
    <t>Brazil's Industrialization Rate</t>
  </si>
  <si>
    <t>P 1995 -&gt; 2005 (GDP)</t>
  </si>
  <si>
    <t>P 1995 -&gt; 2005 (Manufacturing)</t>
  </si>
  <si>
    <t>Constant 2005 Prices</t>
  </si>
  <si>
    <t>Relative Prices of Manufacturing (2005 =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</si>
</sst>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indexed="8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2" borderId="0" xfId="0" applyFill="1" applyAlignment="1">
      <alignment horizontal="center"/>
    </xf>
    <xf numFmtId="0" fontId="2" fillId="0" borderId="0" xfId="0" applyFont="1"/>
    <xf numFmtId="0" fontId="0" fillId="2" borderId="0" xfId="0" applyFill="1"/>
    <xf numFmtId="0" fontId="0" fillId="3" borderId="0" xfId="0" applyFill="1"/>
    <xf numFmtId="2" fontId="0" fillId="0" borderId="0" xfId="0" applyNumberFormat="1"/>
    <xf numFmtId="0" fontId="0" fillId="4" borderId="0" xfId="0" applyFill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F03C6-83AE-495D-941B-8B6DD149A35D}">
  <dimension ref="A1:D118"/>
  <sheetViews>
    <sheetView tabSelected="1" workbookViewId="0">
      <selection activeCell="C3" sqref="C3:C118"/>
    </sheetView>
  </sheetViews>
  <sheetFormatPr defaultRowHeight="14.4" x14ac:dyDescent="0.3"/>
  <cols>
    <col min="2" max="2" width="12.5546875" bestFit="1" customWidth="1"/>
    <col min="3" max="3" width="18.21875" bestFit="1" customWidth="1"/>
    <col min="4" max="4" width="37.33203125" bestFit="1" customWidth="1"/>
  </cols>
  <sheetData>
    <row r="1" spans="1:4" ht="15" thickBot="1" x14ac:dyDescent="0.35">
      <c r="B1" s="9" t="s">
        <v>125</v>
      </c>
      <c r="C1" s="10"/>
      <c r="D1" s="11"/>
    </row>
    <row r="2" spans="1:4" x14ac:dyDescent="0.3">
      <c r="B2" t="s">
        <v>115</v>
      </c>
      <c r="C2" t="s">
        <v>128</v>
      </c>
      <c r="D2" t="s">
        <v>129</v>
      </c>
    </row>
    <row r="3" spans="1:4" x14ac:dyDescent="0.3">
      <c r="A3" t="s">
        <v>118</v>
      </c>
      <c r="C3">
        <f>'IBGE Data'!F4/'IBGE Data'!G4*100</f>
        <v>15.692150762202834</v>
      </c>
    </row>
    <row r="4" spans="1:4" x14ac:dyDescent="0.3">
      <c r="A4" t="s">
        <v>119</v>
      </c>
      <c r="C4">
        <f>'IBGE Data'!F5/'IBGE Data'!G5*100</f>
        <v>16.205501214906199</v>
      </c>
    </row>
    <row r="5" spans="1:4" x14ac:dyDescent="0.3">
      <c r="A5" t="s">
        <v>120</v>
      </c>
      <c r="C5">
        <f>'IBGE Data'!F6/'IBGE Data'!G6*100</f>
        <v>15.80561575501927</v>
      </c>
    </row>
    <row r="6" spans="1:4" x14ac:dyDescent="0.3">
      <c r="A6" t="s">
        <v>121</v>
      </c>
      <c r="C6">
        <f>'IBGE Data'!F7/'IBGE Data'!G7*100</f>
        <v>15.742326150163121</v>
      </c>
    </row>
    <row r="7" spans="1:4" x14ac:dyDescent="0.3">
      <c r="A7" t="s">
        <v>3</v>
      </c>
      <c r="B7">
        <f>'IBGE Data'!B8/'IBGE Data'!C8*100</f>
        <v>12.31019808099891</v>
      </c>
      <c r="C7">
        <f>'IBGE Data'!F8/'IBGE Data'!G8*100</f>
        <v>14.670278127505544</v>
      </c>
      <c r="D7">
        <f>B7/C7*100</f>
        <v>83.91250645697248</v>
      </c>
    </row>
    <row r="8" spans="1:4" x14ac:dyDescent="0.3">
      <c r="A8" t="s">
        <v>4</v>
      </c>
      <c r="B8">
        <f>'IBGE Data'!B9/'IBGE Data'!C9*100</f>
        <v>13.088417670591165</v>
      </c>
      <c r="C8">
        <f>'IBGE Data'!F9/'IBGE Data'!G9*100</f>
        <v>15.218078594799492</v>
      </c>
      <c r="D8">
        <f>B8/C8*100</f>
        <v>86.005717404192524</v>
      </c>
    </row>
    <row r="9" spans="1:4" x14ac:dyDescent="0.3">
      <c r="A9" t="s">
        <v>5</v>
      </c>
      <c r="B9">
        <f>'IBGE Data'!B10/'IBGE Data'!C10*100</f>
        <v>12.98881282125984</v>
      </c>
      <c r="C9">
        <f>'IBGE Data'!F10/'IBGE Data'!G10*100</f>
        <v>16.98919178814705</v>
      </c>
      <c r="D9">
        <f>B9/C9*100</f>
        <v>76.453388620415836</v>
      </c>
    </row>
    <row r="10" spans="1:4" x14ac:dyDescent="0.3">
      <c r="A10" t="s">
        <v>6</v>
      </c>
      <c r="B10">
        <f>'IBGE Data'!B11/'IBGE Data'!C11*100</f>
        <v>13.720448503150513</v>
      </c>
      <c r="C10">
        <f>'IBGE Data'!F11/'IBGE Data'!G11*100</f>
        <v>15.126997031709733</v>
      </c>
      <c r="D10">
        <f>B10/C10*100</f>
        <v>90.701733294382464</v>
      </c>
    </row>
    <row r="11" spans="1:4" x14ac:dyDescent="0.3">
      <c r="A11" t="s">
        <v>7</v>
      </c>
      <c r="B11">
        <f>'IBGE Data'!B12/'IBGE Data'!C12*100</f>
        <v>12.974785400345626</v>
      </c>
      <c r="C11">
        <f>'IBGE Data'!F12/'IBGE Data'!G12*100</f>
        <v>14.576568103328722</v>
      </c>
      <c r="D11">
        <f>B11/C11*100</f>
        <v>89.011249481849504</v>
      </c>
    </row>
    <row r="12" spans="1:4" x14ac:dyDescent="0.3">
      <c r="A12" t="s">
        <v>8</v>
      </c>
      <c r="B12">
        <f>'IBGE Data'!B13/'IBGE Data'!C13*100</f>
        <v>14.336863418027532</v>
      </c>
      <c r="C12">
        <f>'IBGE Data'!F13/'IBGE Data'!G13*100</f>
        <v>15.860827173653009</v>
      </c>
      <c r="D12">
        <f>B12/C12*100</f>
        <v>90.39165020247502</v>
      </c>
    </row>
    <row r="13" spans="1:4" x14ac:dyDescent="0.3">
      <c r="A13" t="s">
        <v>9</v>
      </c>
      <c r="B13">
        <f>'IBGE Data'!B14/'IBGE Data'!C14*100</f>
        <v>13.471210878636992</v>
      </c>
      <c r="C13">
        <f>'IBGE Data'!F14/'IBGE Data'!G14*100</f>
        <v>15.917807328148303</v>
      </c>
      <c r="D13">
        <f>B13/C13*100</f>
        <v>84.629814904312454</v>
      </c>
    </row>
    <row r="14" spans="1:4" x14ac:dyDescent="0.3">
      <c r="A14" t="s">
        <v>10</v>
      </c>
      <c r="B14">
        <f>'IBGE Data'!B15/'IBGE Data'!C15*100</f>
        <v>11.408511358831104</v>
      </c>
      <c r="C14">
        <f>'IBGE Data'!F15/'IBGE Data'!G15*100</f>
        <v>15.17439590589994</v>
      </c>
      <c r="D14">
        <f>B14/C14*100</f>
        <v>75.18263942484441</v>
      </c>
    </row>
    <row r="15" spans="1:4" x14ac:dyDescent="0.3">
      <c r="A15" t="s">
        <v>11</v>
      </c>
      <c r="B15">
        <f>'IBGE Data'!B16/'IBGE Data'!C16*100</f>
        <v>11.918512356806243</v>
      </c>
      <c r="C15">
        <f>'IBGE Data'!F16/'IBGE Data'!G16*100</f>
        <v>13.818047172596341</v>
      </c>
      <c r="D15">
        <f>B15/C15*100</f>
        <v>86.253232514959024</v>
      </c>
    </row>
    <row r="16" spans="1:4" x14ac:dyDescent="0.3">
      <c r="A16" t="s">
        <v>12</v>
      </c>
      <c r="B16">
        <f>'IBGE Data'!B17/'IBGE Data'!C17*100</f>
        <v>13.166473816964833</v>
      </c>
      <c r="C16">
        <f>'IBGE Data'!F17/'IBGE Data'!G17*100</f>
        <v>15.075627440155174</v>
      </c>
      <c r="D16">
        <f>B16/C16*100</f>
        <v>87.336158108383927</v>
      </c>
    </row>
    <row r="17" spans="1:4" x14ac:dyDescent="0.3">
      <c r="A17" t="s">
        <v>13</v>
      </c>
      <c r="B17">
        <f>'IBGE Data'!B18/'IBGE Data'!C18*100</f>
        <v>12.626524215411067</v>
      </c>
      <c r="C17">
        <f>'IBGE Data'!F18/'IBGE Data'!G18*100</f>
        <v>15.093116734963296</v>
      </c>
      <c r="D17">
        <f>B17/C17*100</f>
        <v>83.657500548986334</v>
      </c>
    </row>
    <row r="18" spans="1:4" x14ac:dyDescent="0.3">
      <c r="A18" t="s">
        <v>14</v>
      </c>
      <c r="B18">
        <f>'IBGE Data'!B19/'IBGE Data'!C19*100</f>
        <v>10.905843717742689</v>
      </c>
      <c r="C18">
        <f>'IBGE Data'!F19/'IBGE Data'!G19*100</f>
        <v>14.362554042882984</v>
      </c>
      <c r="D18">
        <f>B18/C18*100</f>
        <v>75.932481682440155</v>
      </c>
    </row>
    <row r="19" spans="1:4" x14ac:dyDescent="0.3">
      <c r="A19" t="s">
        <v>15</v>
      </c>
      <c r="B19">
        <f>'IBGE Data'!B20/'IBGE Data'!C20*100</f>
        <v>10.769031669176787</v>
      </c>
      <c r="C19">
        <f>'IBGE Data'!F20/'IBGE Data'!G20*100</f>
        <v>13.130635359223669</v>
      </c>
      <c r="D19">
        <f>B19/C19*100</f>
        <v>82.014551273118983</v>
      </c>
    </row>
    <row r="20" spans="1:4" x14ac:dyDescent="0.3">
      <c r="A20" t="s">
        <v>16</v>
      </c>
      <c r="B20">
        <f>'IBGE Data'!B21/'IBGE Data'!C21*100</f>
        <v>13.877980986075256</v>
      </c>
      <c r="C20">
        <f>'IBGE Data'!F21/'IBGE Data'!G21*100</f>
        <v>14.517883308802576</v>
      </c>
      <c r="D20">
        <f>B20/C20*100</f>
        <v>95.592316668234062</v>
      </c>
    </row>
    <row r="21" spans="1:4" x14ac:dyDescent="0.3">
      <c r="A21" t="s">
        <v>17</v>
      </c>
      <c r="B21">
        <f>'IBGE Data'!B22/'IBGE Data'!C22*100</f>
        <v>12.615772781352602</v>
      </c>
      <c r="C21">
        <f>'IBGE Data'!F22/'IBGE Data'!G22*100</f>
        <v>14.719237236842092</v>
      </c>
      <c r="D21">
        <f>B21/C21*100</f>
        <v>85.709419437682939</v>
      </c>
    </row>
    <row r="22" spans="1:4" x14ac:dyDescent="0.3">
      <c r="A22" t="s">
        <v>18</v>
      </c>
      <c r="B22">
        <f>'IBGE Data'!B23/'IBGE Data'!C23*100</f>
        <v>11.900512461066704</v>
      </c>
      <c r="C22">
        <f>'IBGE Data'!F23/'IBGE Data'!G23*100</f>
        <v>14.613946522017422</v>
      </c>
      <c r="D22">
        <f>B22/C22*100</f>
        <v>81.432571572212552</v>
      </c>
    </row>
    <row r="23" spans="1:4" x14ac:dyDescent="0.3">
      <c r="A23" t="s">
        <v>19</v>
      </c>
      <c r="B23">
        <f>'IBGE Data'!B24/'IBGE Data'!C24*100</f>
        <v>12.651101446001523</v>
      </c>
      <c r="C23">
        <f>'IBGE Data'!F24/'IBGE Data'!G24*100</f>
        <v>13.402780509895043</v>
      </c>
      <c r="D23">
        <f>B23/C23*100</f>
        <v>94.391618490367961</v>
      </c>
    </row>
    <row r="24" spans="1:4" x14ac:dyDescent="0.3">
      <c r="A24" t="s">
        <v>20</v>
      </c>
      <c r="B24">
        <f>'IBGE Data'!B25/'IBGE Data'!C25*100</f>
        <v>14.208251875618693</v>
      </c>
      <c r="C24">
        <f>'IBGE Data'!F25/'IBGE Data'!G25*100</f>
        <v>14.702967034565214</v>
      </c>
      <c r="D24">
        <f>B24/C24*100</f>
        <v>96.635269889516209</v>
      </c>
    </row>
    <row r="25" spans="1:4" x14ac:dyDescent="0.3">
      <c r="A25" t="s">
        <v>21</v>
      </c>
      <c r="B25">
        <f>'IBGE Data'!B26/'IBGE Data'!C26*100</f>
        <v>13.137606852952366</v>
      </c>
      <c r="C25">
        <f>'IBGE Data'!F26/'IBGE Data'!G26*100</f>
        <v>14.876763974967536</v>
      </c>
      <c r="D25">
        <f>B25/C25*100</f>
        <v>88.309573742370503</v>
      </c>
    </row>
    <row r="26" spans="1:4" x14ac:dyDescent="0.3">
      <c r="A26" t="s">
        <v>22</v>
      </c>
      <c r="B26">
        <f>'IBGE Data'!B27/'IBGE Data'!C27*100</f>
        <v>12.568835785902117</v>
      </c>
      <c r="C26">
        <f>'IBGE Data'!F27/'IBGE Data'!G27*100</f>
        <v>14.716716752839307</v>
      </c>
      <c r="D26">
        <f>B26/C26*100</f>
        <v>85.405162013987947</v>
      </c>
    </row>
    <row r="27" spans="1:4" x14ac:dyDescent="0.3">
      <c r="A27" t="s">
        <v>23</v>
      </c>
      <c r="B27">
        <f>'IBGE Data'!B28/'IBGE Data'!C28*100</f>
        <v>13.619003354870127</v>
      </c>
      <c r="C27">
        <f>'IBGE Data'!F28/'IBGE Data'!G28*100</f>
        <v>13.57619784098274</v>
      </c>
      <c r="D27">
        <f>B27/C27*100</f>
        <v>100.3152982476299</v>
      </c>
    </row>
    <row r="28" spans="1:4" x14ac:dyDescent="0.3">
      <c r="A28" t="s">
        <v>24</v>
      </c>
      <c r="B28">
        <f>'IBGE Data'!B29/'IBGE Data'!C29*100</f>
        <v>13.114432834379116</v>
      </c>
      <c r="C28">
        <f>'IBGE Data'!F29/'IBGE Data'!G29*100</f>
        <v>14.476196133760705</v>
      </c>
      <c r="D28">
        <f>B28/C28*100</f>
        <v>90.593086147777797</v>
      </c>
    </row>
    <row r="29" spans="1:4" x14ac:dyDescent="0.3">
      <c r="A29" t="s">
        <v>25</v>
      </c>
      <c r="B29">
        <f>'IBGE Data'!B30/'IBGE Data'!C30*100</f>
        <v>13.203266726552936</v>
      </c>
      <c r="C29">
        <f>'IBGE Data'!F30/'IBGE Data'!G30*100</f>
        <v>14.785436139676833</v>
      </c>
      <c r="D29">
        <f>B29/C29*100</f>
        <v>89.299135999930826</v>
      </c>
    </row>
    <row r="30" spans="1:4" x14ac:dyDescent="0.3">
      <c r="A30" t="s">
        <v>26</v>
      </c>
      <c r="B30">
        <f>'IBGE Data'!B31/'IBGE Data'!C31*100</f>
        <v>12.480616576367574</v>
      </c>
      <c r="C30">
        <f>'IBGE Data'!F31/'IBGE Data'!G31*100</f>
        <v>14.510431075941565</v>
      </c>
      <c r="D30">
        <f>B30/C30*100</f>
        <v>86.011342537304472</v>
      </c>
    </row>
    <row r="31" spans="1:4" x14ac:dyDescent="0.3">
      <c r="A31" t="s">
        <v>27</v>
      </c>
      <c r="B31">
        <f>'IBGE Data'!B32/'IBGE Data'!C32*100</f>
        <v>11.504688306133632</v>
      </c>
      <c r="C31">
        <f>'IBGE Data'!F32/'IBGE Data'!G32*100</f>
        <v>13.200893397437858</v>
      </c>
      <c r="D31">
        <f>B31/C31*100</f>
        <v>87.150831082133891</v>
      </c>
    </row>
    <row r="32" spans="1:4" x14ac:dyDescent="0.3">
      <c r="A32" t="s">
        <v>28</v>
      </c>
      <c r="B32">
        <f>'IBGE Data'!B33/'IBGE Data'!C33*100</f>
        <v>13.160903595041912</v>
      </c>
      <c r="C32">
        <f>'IBGE Data'!F33/'IBGE Data'!G33*100</f>
        <v>14.244630148453242</v>
      </c>
      <c r="D32">
        <f>B32/C32*100</f>
        <v>92.392034457075695</v>
      </c>
    </row>
    <row r="33" spans="1:4" x14ac:dyDescent="0.3">
      <c r="A33" t="s">
        <v>29</v>
      </c>
      <c r="B33">
        <f>'IBGE Data'!B34/'IBGE Data'!C34*100</f>
        <v>12.237101294473339</v>
      </c>
      <c r="C33">
        <f>'IBGE Data'!F34/'IBGE Data'!G34*100</f>
        <v>14.608311205955578</v>
      </c>
      <c r="D33">
        <f>B33/C33*100</f>
        <v>83.768076418610704</v>
      </c>
    </row>
    <row r="34" spans="1:4" x14ac:dyDescent="0.3">
      <c r="A34" t="s">
        <v>30</v>
      </c>
      <c r="B34">
        <f>'IBGE Data'!B35/'IBGE Data'!C35*100</f>
        <v>12.461926026454201</v>
      </c>
      <c r="C34">
        <f>'IBGE Data'!F35/'IBGE Data'!G35*100</f>
        <v>14.713745476953324</v>
      </c>
      <c r="D34">
        <f>B34/C34*100</f>
        <v>84.695810770777356</v>
      </c>
    </row>
    <row r="35" spans="1:4" x14ac:dyDescent="0.3">
      <c r="A35" t="s">
        <v>31</v>
      </c>
      <c r="B35">
        <f>'IBGE Data'!B36/'IBGE Data'!C36*100</f>
        <v>13.261569863142142</v>
      </c>
      <c r="C35">
        <f>'IBGE Data'!F36/'IBGE Data'!G36*100</f>
        <v>12.521090358369804</v>
      </c>
      <c r="D35">
        <f>B35/C35*100</f>
        <v>105.91385800740076</v>
      </c>
    </row>
    <row r="36" spans="1:4" x14ac:dyDescent="0.3">
      <c r="A36" t="s">
        <v>32</v>
      </c>
      <c r="B36">
        <f>'IBGE Data'!B37/'IBGE Data'!C37*100</f>
        <v>15.183113519082278</v>
      </c>
      <c r="C36">
        <f>'IBGE Data'!F37/'IBGE Data'!G37*100</f>
        <v>14.428316242619632</v>
      </c>
      <c r="D36">
        <f>B36/C36*100</f>
        <v>105.23136077536934</v>
      </c>
    </row>
    <row r="37" spans="1:4" x14ac:dyDescent="0.3">
      <c r="A37" t="s">
        <v>33</v>
      </c>
      <c r="B37">
        <f>'IBGE Data'!B38/'IBGE Data'!C38*100</f>
        <v>15.268544610186661</v>
      </c>
      <c r="C37">
        <f>'IBGE Data'!F38/'IBGE Data'!G38*100</f>
        <v>15.635694627739454</v>
      </c>
      <c r="D37">
        <f>B37/C37*100</f>
        <v>97.651847095418262</v>
      </c>
    </row>
    <row r="38" spans="1:4" x14ac:dyDescent="0.3">
      <c r="A38" t="s">
        <v>34</v>
      </c>
      <c r="B38">
        <f>'IBGE Data'!B39/'IBGE Data'!C39*100</f>
        <v>14.031753628954066</v>
      </c>
      <c r="C38">
        <f>'IBGE Data'!F39/'IBGE Data'!G39*100</f>
        <v>15.004631992593003</v>
      </c>
      <c r="D38">
        <f>B38/C38*100</f>
        <v>93.51614645318061</v>
      </c>
    </row>
    <row r="39" spans="1:4" x14ac:dyDescent="0.3">
      <c r="A39" t="s">
        <v>35</v>
      </c>
      <c r="B39">
        <f>'IBGE Data'!B40/'IBGE Data'!C40*100</f>
        <v>14.154598620874662</v>
      </c>
      <c r="C39">
        <f>'IBGE Data'!F40/'IBGE Data'!G40*100</f>
        <v>13.764406443842226</v>
      </c>
      <c r="D39">
        <f>B39/C39*100</f>
        <v>102.83479115953449</v>
      </c>
    </row>
    <row r="40" spans="1:4" x14ac:dyDescent="0.3">
      <c r="A40" t="s">
        <v>36</v>
      </c>
      <c r="B40">
        <f>'IBGE Data'!B41/'IBGE Data'!C41*100</f>
        <v>15.251958323225603</v>
      </c>
      <c r="C40">
        <f>'IBGE Data'!F41/'IBGE Data'!G41*100</f>
        <v>14.644371948468446</v>
      </c>
      <c r="D40">
        <f>B40/C40*100</f>
        <v>104.14894115565467</v>
      </c>
    </row>
    <row r="41" spans="1:4" x14ac:dyDescent="0.3">
      <c r="A41" t="s">
        <v>37</v>
      </c>
      <c r="B41">
        <f>'IBGE Data'!B42/'IBGE Data'!C42*100</f>
        <v>15.507766473623519</v>
      </c>
      <c r="C41">
        <f>'IBGE Data'!F42/'IBGE Data'!G42*100</f>
        <v>15.600628311544765</v>
      </c>
      <c r="D41">
        <f>B41/C41*100</f>
        <v>99.40475578248008</v>
      </c>
    </row>
    <row r="42" spans="1:4" x14ac:dyDescent="0.3">
      <c r="A42" t="s">
        <v>38</v>
      </c>
      <c r="B42">
        <f>'IBGE Data'!B43/'IBGE Data'!C43*100</f>
        <v>15.366849058276991</v>
      </c>
      <c r="C42">
        <f>'IBGE Data'!F43/'IBGE Data'!G43*100</f>
        <v>15.403712751861587</v>
      </c>
      <c r="D42">
        <f>B42/C42*100</f>
        <v>99.760683062723686</v>
      </c>
    </row>
    <row r="43" spans="1:4" x14ac:dyDescent="0.3">
      <c r="A43" s="8" t="s">
        <v>39</v>
      </c>
      <c r="B43">
        <f>'IBGE Data'!B44/'IBGE Data'!C44*100</f>
        <v>14.649610394272297</v>
      </c>
      <c r="C43">
        <f>'IBGE Data'!F44/'IBGE Data'!G44*100</f>
        <v>13.808115452955516</v>
      </c>
      <c r="D43" s="8">
        <f>B43/C43*100</f>
        <v>106.0942055719607</v>
      </c>
    </row>
    <row r="44" spans="1:4" x14ac:dyDescent="0.3">
      <c r="A44" s="8" t="s">
        <v>40</v>
      </c>
      <c r="B44">
        <f>'IBGE Data'!B45/'IBGE Data'!C45*100</f>
        <v>15.495211642014095</v>
      </c>
      <c r="C44">
        <f>'IBGE Data'!F45/'IBGE Data'!G45*100</f>
        <v>14.874356769994781</v>
      </c>
      <c r="D44" s="8">
        <f>B44/C44*100</f>
        <v>104.17399475903207</v>
      </c>
    </row>
    <row r="45" spans="1:4" x14ac:dyDescent="0.3">
      <c r="A45" s="8" t="s">
        <v>41</v>
      </c>
      <c r="B45">
        <f>'IBGE Data'!B46/'IBGE Data'!C46*100</f>
        <v>14.840675554298633</v>
      </c>
      <c r="C45">
        <f>'IBGE Data'!F46/'IBGE Data'!G46*100</f>
        <v>15.121484989384582</v>
      </c>
      <c r="D45" s="8">
        <f>B45/C45*100</f>
        <v>98.142977126366361</v>
      </c>
    </row>
    <row r="46" spans="1:4" x14ac:dyDescent="0.3">
      <c r="A46" s="8" t="s">
        <v>42</v>
      </c>
      <c r="B46">
        <f>'IBGE Data'!B47/'IBGE Data'!C47*100</f>
        <v>14.021182130425879</v>
      </c>
      <c r="C46">
        <f>'IBGE Data'!F47/'IBGE Data'!G47*100</f>
        <v>15.096488809796266</v>
      </c>
      <c r="D46" s="8">
        <f>B46/C46*100</f>
        <v>92.877107432606394</v>
      </c>
    </row>
    <row r="47" spans="1:4" x14ac:dyDescent="0.3">
      <c r="A47" t="s">
        <v>43</v>
      </c>
      <c r="B47">
        <f>'IBGE Data'!B48/'IBGE Data'!C48*100</f>
        <v>13.282851648540031</v>
      </c>
      <c r="C47">
        <f>'IBGE Data'!F48/'IBGE Data'!G48*100</f>
        <v>13.573777150989951</v>
      </c>
      <c r="D47">
        <f>B47/C47*100</f>
        <v>97.856709306379756</v>
      </c>
    </row>
    <row r="48" spans="1:4" x14ac:dyDescent="0.3">
      <c r="A48" t="s">
        <v>44</v>
      </c>
      <c r="B48">
        <f>'IBGE Data'!B49/'IBGE Data'!C49*100</f>
        <v>14.595228557507578</v>
      </c>
      <c r="C48">
        <f>'IBGE Data'!F49/'IBGE Data'!G49*100</f>
        <v>14.116844173140969</v>
      </c>
      <c r="D48">
        <f>B48/C48*100</f>
        <v>103.38874877769632</v>
      </c>
    </row>
    <row r="49" spans="1:4" x14ac:dyDescent="0.3">
      <c r="A49" t="s">
        <v>45</v>
      </c>
      <c r="B49">
        <f>'IBGE Data'!B50/'IBGE Data'!C50*100</f>
        <v>14.494329651209883</v>
      </c>
      <c r="C49">
        <f>'IBGE Data'!F50/'IBGE Data'!G50*100</f>
        <v>14.711808636213858</v>
      </c>
      <c r="D49">
        <f>B49/C49*100</f>
        <v>98.521738622478821</v>
      </c>
    </row>
    <row r="50" spans="1:4" x14ac:dyDescent="0.3">
      <c r="A50" t="s">
        <v>46</v>
      </c>
      <c r="B50">
        <f>'IBGE Data'!B51/'IBGE Data'!C51*100</f>
        <v>14.012457507171334</v>
      </c>
      <c r="C50">
        <f>'IBGE Data'!F51/'IBGE Data'!G51*100</f>
        <v>14.948565579557638</v>
      </c>
      <c r="D50">
        <f>B50/C50*100</f>
        <v>93.737806698547416</v>
      </c>
    </row>
    <row r="51" spans="1:4" x14ac:dyDescent="0.3">
      <c r="A51" t="s">
        <v>47</v>
      </c>
      <c r="B51">
        <f>'IBGE Data'!B52/'IBGE Data'!C52*100</f>
        <v>13.366702949089865</v>
      </c>
      <c r="C51">
        <f>'IBGE Data'!F52/'IBGE Data'!G52*100</f>
        <v>13.302360300481888</v>
      </c>
      <c r="D51">
        <f>B51/C51*100</f>
        <v>100.48369347359841</v>
      </c>
    </row>
    <row r="52" spans="1:4" x14ac:dyDescent="0.3">
      <c r="A52" t="s">
        <v>48</v>
      </c>
      <c r="B52">
        <f>'IBGE Data'!B53/'IBGE Data'!C53*100</f>
        <v>14.30894887293892</v>
      </c>
      <c r="C52">
        <f>'IBGE Data'!F53/'IBGE Data'!G53*100</f>
        <v>14.377820676631591</v>
      </c>
      <c r="D52">
        <f>B52/C52*100</f>
        <v>99.520985793037397</v>
      </c>
    </row>
    <row r="53" spans="1:4" x14ac:dyDescent="0.3">
      <c r="A53" t="s">
        <v>49</v>
      </c>
      <c r="B53">
        <f>'IBGE Data'!B54/'IBGE Data'!C54*100</f>
        <v>15.089228833676827</v>
      </c>
      <c r="C53">
        <f>'IBGE Data'!F54/'IBGE Data'!G54*100</f>
        <v>14.94342955655533</v>
      </c>
      <c r="D53">
        <f>B53/C53*100</f>
        <v>100.97567480456679</v>
      </c>
    </row>
    <row r="54" spans="1:4" x14ac:dyDescent="0.3">
      <c r="A54" t="s">
        <v>50</v>
      </c>
      <c r="B54">
        <f>'IBGE Data'!B55/'IBGE Data'!C55*100</f>
        <v>13.805521500090826</v>
      </c>
      <c r="C54">
        <f>'IBGE Data'!F55/'IBGE Data'!G55*100</f>
        <v>14.747137296186358</v>
      </c>
      <c r="D54">
        <f>B54/C54*100</f>
        <v>93.614924868577475</v>
      </c>
    </row>
    <row r="55" spans="1:4" x14ac:dyDescent="0.3">
      <c r="A55" t="s">
        <v>51</v>
      </c>
      <c r="B55">
        <f>'IBGE Data'!B56/'IBGE Data'!C56*100</f>
        <v>12.670847208473429</v>
      </c>
      <c r="C55">
        <f>'IBGE Data'!F56/'IBGE Data'!G56*100</f>
        <v>13.721425679966821</v>
      </c>
      <c r="D55">
        <f>B55/C55*100</f>
        <v>92.343518115415463</v>
      </c>
    </row>
    <row r="56" spans="1:4" x14ac:dyDescent="0.3">
      <c r="A56" t="s">
        <v>52</v>
      </c>
      <c r="B56">
        <f>'IBGE Data'!B57/'IBGE Data'!C57*100</f>
        <v>14.263570324814484</v>
      </c>
      <c r="C56">
        <f>'IBGE Data'!F57/'IBGE Data'!G57*100</f>
        <v>14.393638665565254</v>
      </c>
      <c r="D56">
        <f>B56/C56*100</f>
        <v>99.096348437161069</v>
      </c>
    </row>
    <row r="57" spans="1:4" x14ac:dyDescent="0.3">
      <c r="A57" t="s">
        <v>53</v>
      </c>
      <c r="B57">
        <f>'IBGE Data'!B58/'IBGE Data'!C58*100</f>
        <v>15.620076053781087</v>
      </c>
      <c r="C57">
        <f>'IBGE Data'!F58/'IBGE Data'!G58*100</f>
        <v>14.928351344262117</v>
      </c>
      <c r="D57">
        <f>B57/C57*100</f>
        <v>104.63363095875179</v>
      </c>
    </row>
    <row r="58" spans="1:4" x14ac:dyDescent="0.3">
      <c r="A58" t="s">
        <v>54</v>
      </c>
      <c r="B58">
        <f>'IBGE Data'!B59/'IBGE Data'!C59*100</f>
        <v>13.126722398483654</v>
      </c>
      <c r="C58">
        <f>'IBGE Data'!F59/'IBGE Data'!G59*100</f>
        <v>13.831062479070919</v>
      </c>
      <c r="D58">
        <f>B58/C58*100</f>
        <v>94.907548992327463</v>
      </c>
    </row>
    <row r="59" spans="1:4" x14ac:dyDescent="0.3">
      <c r="A59" t="s">
        <v>55</v>
      </c>
      <c r="B59">
        <f>'IBGE Data'!B60/'IBGE Data'!C60*100</f>
        <v>11.523589205370346</v>
      </c>
      <c r="C59">
        <f>'IBGE Data'!F60/'IBGE Data'!G60*100</f>
        <v>11.779337209799587</v>
      </c>
      <c r="D59">
        <f>B59/C59*100</f>
        <v>97.828842150673154</v>
      </c>
    </row>
    <row r="60" spans="1:4" x14ac:dyDescent="0.3">
      <c r="A60" t="s">
        <v>56</v>
      </c>
      <c r="B60">
        <f>'IBGE Data'!B61/'IBGE Data'!C61*100</f>
        <v>13.280841641502311</v>
      </c>
      <c r="C60">
        <f>'IBGE Data'!F61/'IBGE Data'!G61*100</f>
        <v>12.729719314749749</v>
      </c>
      <c r="D60">
        <f>B60/C60*100</f>
        <v>104.32941460157714</v>
      </c>
    </row>
    <row r="61" spans="1:4" x14ac:dyDescent="0.3">
      <c r="A61" t="s">
        <v>57</v>
      </c>
      <c r="B61">
        <f>'IBGE Data'!B62/'IBGE Data'!C62*100</f>
        <v>13.668740223018347</v>
      </c>
      <c r="C61">
        <f>'IBGE Data'!F62/'IBGE Data'!G62*100</f>
        <v>13.523030203095567</v>
      </c>
      <c r="D61">
        <f>B61/C61*100</f>
        <v>101.07749533746826</v>
      </c>
    </row>
    <row r="62" spans="1:4" x14ac:dyDescent="0.3">
      <c r="A62" t="s">
        <v>58</v>
      </c>
      <c r="B62">
        <f>'IBGE Data'!B63/'IBGE Data'!C63*100</f>
        <v>13.563324333777524</v>
      </c>
      <c r="C62">
        <f>'IBGE Data'!F63/'IBGE Data'!G63*100</f>
        <v>13.571001606842506</v>
      </c>
      <c r="D62">
        <f>B62/C62*100</f>
        <v>99.943428839761467</v>
      </c>
    </row>
    <row r="63" spans="1:4" x14ac:dyDescent="0.3">
      <c r="A63" t="s">
        <v>59</v>
      </c>
      <c r="B63">
        <f>'IBGE Data'!B64/'IBGE Data'!C64*100</f>
        <v>12.103599066771944</v>
      </c>
      <c r="C63">
        <f>'IBGE Data'!F64/'IBGE Data'!G64*100</f>
        <v>12.503188759698133</v>
      </c>
      <c r="D63">
        <f>B63/C63*100</f>
        <v>96.804097733738146</v>
      </c>
    </row>
    <row r="64" spans="1:4" x14ac:dyDescent="0.3">
      <c r="A64" t="s">
        <v>60</v>
      </c>
      <c r="B64">
        <f>'IBGE Data'!B65/'IBGE Data'!C65*100</f>
        <v>12.943714617928029</v>
      </c>
      <c r="C64">
        <f>'IBGE Data'!F65/'IBGE Data'!G65*100</f>
        <v>13.147053178117254</v>
      </c>
      <c r="D64">
        <f>B64/C64*100</f>
        <v>98.453352569321964</v>
      </c>
    </row>
    <row r="65" spans="1:4" x14ac:dyDescent="0.3">
      <c r="A65" t="s">
        <v>61</v>
      </c>
      <c r="B65">
        <f>'IBGE Data'!B66/'IBGE Data'!C66*100</f>
        <v>13.302821573030368</v>
      </c>
      <c r="C65">
        <f>'IBGE Data'!F66/'IBGE Data'!G66*100</f>
        <v>13.551214007723168</v>
      </c>
      <c r="D65">
        <f>B65/C65*100</f>
        <v>98.167009726573312</v>
      </c>
    </row>
    <row r="66" spans="1:4" x14ac:dyDescent="0.3">
      <c r="A66" t="s">
        <v>62</v>
      </c>
      <c r="B66">
        <f>'IBGE Data'!B67/'IBGE Data'!C67*100</f>
        <v>12.493745577233454</v>
      </c>
      <c r="C66">
        <f>'IBGE Data'!F67/'IBGE Data'!G67*100</f>
        <v>13.275456435813105</v>
      </c>
      <c r="D66">
        <f>B66/C66*100</f>
        <v>94.111608422962888</v>
      </c>
    </row>
    <row r="67" spans="1:4" x14ac:dyDescent="0.3">
      <c r="A67" t="s">
        <v>63</v>
      </c>
      <c r="B67">
        <f>'IBGE Data'!B68/'IBGE Data'!C68*100</f>
        <v>11.766285789155491</v>
      </c>
      <c r="C67">
        <f>'IBGE Data'!F68/'IBGE Data'!G68*100</f>
        <v>12.469239361750528</v>
      </c>
      <c r="D67">
        <f>B67/C67*100</f>
        <v>94.362498367371543</v>
      </c>
    </row>
    <row r="68" spans="1:4" x14ac:dyDescent="0.3">
      <c r="A68" t="s">
        <v>64</v>
      </c>
      <c r="B68">
        <f>'IBGE Data'!B69/'IBGE Data'!C69*100</f>
        <v>11.876913845997102</v>
      </c>
      <c r="C68">
        <f>'IBGE Data'!F69/'IBGE Data'!G69*100</f>
        <v>13.107482648320289</v>
      </c>
      <c r="D68">
        <f>B68/C68*100</f>
        <v>90.611707561704208</v>
      </c>
    </row>
    <row r="69" spans="1:4" x14ac:dyDescent="0.3">
      <c r="A69" t="s">
        <v>65</v>
      </c>
      <c r="B69">
        <f>'IBGE Data'!B70/'IBGE Data'!C70*100</f>
        <v>12.115145989743285</v>
      </c>
      <c r="C69">
        <f>'IBGE Data'!F70/'IBGE Data'!G70*100</f>
        <v>13.330060581707331</v>
      </c>
      <c r="D69">
        <f>B69/C69*100</f>
        <v>90.885903447196199</v>
      </c>
    </row>
    <row r="70" spans="1:4" x14ac:dyDescent="0.3">
      <c r="A70" t="s">
        <v>66</v>
      </c>
      <c r="B70">
        <f>'IBGE Data'!B71/'IBGE Data'!C71*100</f>
        <v>11.394447830231327</v>
      </c>
      <c r="C70">
        <f>'IBGE Data'!F71/'IBGE Data'!G71*100</f>
        <v>12.717860750397225</v>
      </c>
      <c r="D70">
        <f>B70/C70*100</f>
        <v>89.594060305114098</v>
      </c>
    </row>
    <row r="71" spans="1:4" x14ac:dyDescent="0.3">
      <c r="A71" t="s">
        <v>67</v>
      </c>
      <c r="B71">
        <f>'IBGE Data'!B72/'IBGE Data'!C72*100</f>
        <v>10.509053413257382</v>
      </c>
      <c r="C71">
        <f>'IBGE Data'!F72/'IBGE Data'!G72*100</f>
        <v>12.067879087244128</v>
      </c>
      <c r="D71">
        <f>B71/C71*100</f>
        <v>87.082853062105656</v>
      </c>
    </row>
    <row r="72" spans="1:4" x14ac:dyDescent="0.3">
      <c r="A72" t="s">
        <v>68</v>
      </c>
      <c r="B72">
        <f>'IBGE Data'!B73/'IBGE Data'!C73*100</f>
        <v>10.659762913965134</v>
      </c>
      <c r="C72">
        <f>'IBGE Data'!F73/'IBGE Data'!G73*100</f>
        <v>12.208932930804643</v>
      </c>
      <c r="D72">
        <f>B72/C72*100</f>
        <v>87.311175959278458</v>
      </c>
    </row>
    <row r="73" spans="1:4" x14ac:dyDescent="0.3">
      <c r="A73" t="s">
        <v>69</v>
      </c>
      <c r="B73">
        <f>'IBGE Data'!B74/'IBGE Data'!C74*100</f>
        <v>11.085013520280585</v>
      </c>
      <c r="C73">
        <f>'IBGE Data'!F74/'IBGE Data'!G74*100</f>
        <v>12.83744628320416</v>
      </c>
      <c r="D73">
        <f>B73/C73*100</f>
        <v>86.349054755412169</v>
      </c>
    </row>
    <row r="74" spans="1:4" x14ac:dyDescent="0.3">
      <c r="A74" t="s">
        <v>70</v>
      </c>
      <c r="B74">
        <f>'IBGE Data'!B75/'IBGE Data'!C75*100</f>
        <v>10.443419227231027</v>
      </c>
      <c r="C74">
        <f>'IBGE Data'!F75/'IBGE Data'!G75*100</f>
        <v>12.329782500252186</v>
      </c>
      <c r="D74">
        <f>B74/C74*100</f>
        <v>84.700757916998327</v>
      </c>
    </row>
    <row r="75" spans="1:4" x14ac:dyDescent="0.3">
      <c r="A75" t="s">
        <v>71</v>
      </c>
      <c r="B75">
        <f>'IBGE Data'!B76/'IBGE Data'!C76*100</f>
        <v>10.325936208681348</v>
      </c>
      <c r="C75">
        <f>'IBGE Data'!F76/'IBGE Data'!G76*100</f>
        <v>11.74991940874194</v>
      </c>
      <c r="D75">
        <f>B75/C75*100</f>
        <v>87.880910919260032</v>
      </c>
    </row>
    <row r="76" spans="1:4" x14ac:dyDescent="0.3">
      <c r="A76" t="s">
        <v>72</v>
      </c>
      <c r="B76">
        <f>'IBGE Data'!B77/'IBGE Data'!C77*100</f>
        <v>10.758634798055351</v>
      </c>
      <c r="C76">
        <f>'IBGE Data'!F77/'IBGE Data'!G77*100</f>
        <v>12.436079292427491</v>
      </c>
      <c r="D76">
        <f>B76/C76*100</f>
        <v>86.511468325925193</v>
      </c>
    </row>
    <row r="77" spans="1:4" x14ac:dyDescent="0.3">
      <c r="A77" t="s">
        <v>73</v>
      </c>
      <c r="B77">
        <f>'IBGE Data'!B78/'IBGE Data'!C78*100</f>
        <v>10.987628576392602</v>
      </c>
      <c r="C77">
        <f>'IBGE Data'!F78/'IBGE Data'!G78*100</f>
        <v>12.930342451864243</v>
      </c>
      <c r="D77">
        <f>B77/C77*100</f>
        <v>84.975541964926464</v>
      </c>
    </row>
    <row r="78" spans="1:4" x14ac:dyDescent="0.3">
      <c r="A78" t="s">
        <v>74</v>
      </c>
      <c r="B78">
        <f>'IBGE Data'!B79/'IBGE Data'!C79*100</f>
        <v>9.8667552878956197</v>
      </c>
      <c r="C78">
        <f>'IBGE Data'!F79/'IBGE Data'!G79*100</f>
        <v>12.318712549544967</v>
      </c>
      <c r="D78">
        <f>B78/C78*100</f>
        <v>80.095669480168866</v>
      </c>
    </row>
    <row r="79" spans="1:4" x14ac:dyDescent="0.3">
      <c r="A79" t="s">
        <v>75</v>
      </c>
      <c r="B79">
        <f>'IBGE Data'!B80/'IBGE Data'!C80*100</f>
        <v>9.6801948463764891</v>
      </c>
      <c r="C79">
        <f>'IBGE Data'!F80/'IBGE Data'!G80*100</f>
        <v>11.424687969844227</v>
      </c>
      <c r="D79">
        <f>B79/C79*100</f>
        <v>84.730496552095119</v>
      </c>
    </row>
    <row r="80" spans="1:4" x14ac:dyDescent="0.3">
      <c r="A80" t="s">
        <v>76</v>
      </c>
      <c r="B80">
        <f>'IBGE Data'!B81/'IBGE Data'!C81*100</f>
        <v>10.08379730886128</v>
      </c>
      <c r="C80">
        <f>'IBGE Data'!F81/'IBGE Data'!G81*100</f>
        <v>11.529652124990193</v>
      </c>
      <c r="D80">
        <f>B80/C80*100</f>
        <v>87.459683948355533</v>
      </c>
    </row>
    <row r="81" spans="1:4" x14ac:dyDescent="0.3">
      <c r="A81" t="s">
        <v>77</v>
      </c>
      <c r="B81">
        <f>'IBGE Data'!B82/'IBGE Data'!C82*100</f>
        <v>11.433558577848588</v>
      </c>
      <c r="C81">
        <f>'IBGE Data'!F82/'IBGE Data'!G82*100</f>
        <v>12.348700907519516</v>
      </c>
      <c r="D81">
        <f>B81/C81*100</f>
        <v>92.589161106706626</v>
      </c>
    </row>
    <row r="82" spans="1:4" x14ac:dyDescent="0.3">
      <c r="A82" t="s">
        <v>78</v>
      </c>
      <c r="B82">
        <f>'IBGE Data'!B83/'IBGE Data'!C83*100</f>
        <v>10.116726410206001</v>
      </c>
      <c r="C82">
        <f>'IBGE Data'!F83/'IBGE Data'!G83*100</f>
        <v>11.602047933196829</v>
      </c>
      <c r="D82">
        <f>B82/C82*100</f>
        <v>87.197764295207818</v>
      </c>
    </row>
    <row r="83" spans="1:4" x14ac:dyDescent="0.3">
      <c r="A83" s="6" t="s">
        <v>79</v>
      </c>
      <c r="B83">
        <f>'IBGE Data'!B84/'IBGE Data'!C84*100</f>
        <v>10.032132984421004</v>
      </c>
      <c r="C83">
        <f>'IBGE Data'!F84/'IBGE Data'!G84*100</f>
        <v>10.888762356301759</v>
      </c>
      <c r="D83">
        <f>B83/C83*100</f>
        <v>92.132904146034662</v>
      </c>
    </row>
    <row r="84" spans="1:4" x14ac:dyDescent="0.3">
      <c r="A84" t="s">
        <v>80</v>
      </c>
      <c r="B84">
        <f>'IBGE Data'!B85/'IBGE Data'!C85*100</f>
        <v>10.494434443315086</v>
      </c>
      <c r="C84">
        <f>'IBGE Data'!F85/'IBGE Data'!G85*100</f>
        <v>11.094789754144003</v>
      </c>
      <c r="D84">
        <f>B84/C84*100</f>
        <v>94.588853649933498</v>
      </c>
    </row>
    <row r="85" spans="1:4" x14ac:dyDescent="0.3">
      <c r="A85" t="s">
        <v>81</v>
      </c>
      <c r="B85">
        <f>'IBGE Data'!B86/'IBGE Data'!C86*100</f>
        <v>11.06803937356068</v>
      </c>
      <c r="C85">
        <f>'IBGE Data'!F86/'IBGE Data'!G86*100</f>
        <v>11.629919924442619</v>
      </c>
      <c r="D85">
        <f>B85/C85*100</f>
        <v>95.168663631973644</v>
      </c>
    </row>
    <row r="86" spans="1:4" x14ac:dyDescent="0.3">
      <c r="A86" t="s">
        <v>82</v>
      </c>
      <c r="B86">
        <f>'IBGE Data'!B87/'IBGE Data'!C87*100</f>
        <v>10.473282417198853</v>
      </c>
      <c r="C86">
        <f>'IBGE Data'!F87/'IBGE Data'!G87*100</f>
        <v>10.897117828325136</v>
      </c>
      <c r="D86">
        <f>B86/C86*100</f>
        <v>96.110573292833465</v>
      </c>
    </row>
    <row r="87" spans="1:4" x14ac:dyDescent="0.3">
      <c r="A87" t="s">
        <v>83</v>
      </c>
      <c r="B87">
        <f>'IBGE Data'!B88/'IBGE Data'!C88*100</f>
        <v>9.9361786488384176</v>
      </c>
      <c r="C87">
        <f>'IBGE Data'!F88/'IBGE Data'!G88*100</f>
        <v>10.390154855372259</v>
      </c>
      <c r="D87">
        <f>B87/C87*100</f>
        <v>95.630707984115247</v>
      </c>
    </row>
    <row r="88" spans="1:4" x14ac:dyDescent="0.3">
      <c r="A88" t="s">
        <v>84</v>
      </c>
      <c r="B88">
        <f>'IBGE Data'!B89/'IBGE Data'!C89*100</f>
        <v>10.912130863726929</v>
      </c>
      <c r="C88">
        <f>'IBGE Data'!F89/'IBGE Data'!G89*100</f>
        <v>10.952554832320134</v>
      </c>
      <c r="D88">
        <f>B88/C88*100</f>
        <v>99.630917450658032</v>
      </c>
    </row>
    <row r="89" spans="1:4" x14ac:dyDescent="0.3">
      <c r="A89" t="s">
        <v>85</v>
      </c>
      <c r="B89">
        <f>'IBGE Data'!B90/'IBGE Data'!C90*100</f>
        <v>11.449232231445123</v>
      </c>
      <c r="C89">
        <f>'IBGE Data'!F90/'IBGE Data'!G90*100</f>
        <v>11.588955763277061</v>
      </c>
      <c r="D89">
        <f>B89/C89*100</f>
        <v>98.794338897429455</v>
      </c>
    </row>
    <row r="90" spans="1:4" x14ac:dyDescent="0.3">
      <c r="A90" t="s">
        <v>86</v>
      </c>
      <c r="B90">
        <f>'IBGE Data'!B91/'IBGE Data'!C91*100</f>
        <v>10.807520936366828</v>
      </c>
      <c r="C90">
        <f>'IBGE Data'!F91/'IBGE Data'!G91*100</f>
        <v>10.882272516711353</v>
      </c>
      <c r="D90">
        <f>B90/C90*100</f>
        <v>99.313088509502663</v>
      </c>
    </row>
    <row r="91" spans="1:4" x14ac:dyDescent="0.3">
      <c r="A91" t="s">
        <v>87</v>
      </c>
      <c r="B91">
        <f>'IBGE Data'!B92/'IBGE Data'!C92*100</f>
        <v>9.961266774072822</v>
      </c>
      <c r="C91">
        <f>'IBGE Data'!F92/'IBGE Data'!G92*100</f>
        <v>10.370380096094333</v>
      </c>
      <c r="D91">
        <f>B91/C91*100</f>
        <v>96.054982380292969</v>
      </c>
    </row>
    <row r="92" spans="1:4" x14ac:dyDescent="0.3">
      <c r="A92" t="s">
        <v>88</v>
      </c>
      <c r="B92">
        <f>'IBGE Data'!B93/'IBGE Data'!C93*100</f>
        <v>10.614982915683555</v>
      </c>
      <c r="C92">
        <f>'IBGE Data'!F93/'IBGE Data'!G93*100</f>
        <v>10.880317775292568</v>
      </c>
      <c r="D92">
        <f>B92/C92*100</f>
        <v>97.561331708421733</v>
      </c>
    </row>
    <row r="93" spans="1:4" x14ac:dyDescent="0.3">
      <c r="A93" t="s">
        <v>89</v>
      </c>
      <c r="B93">
        <f>'IBGE Data'!B94/'IBGE Data'!C94*100</f>
        <v>11.599953117760704</v>
      </c>
      <c r="C93">
        <f>'IBGE Data'!F94/'IBGE Data'!G94*100</f>
        <v>11.715051050761403</v>
      </c>
      <c r="D93">
        <f>B93/C93*100</f>
        <v>99.017520858407025</v>
      </c>
    </row>
    <row r="94" spans="1:4" x14ac:dyDescent="0.3">
      <c r="A94" t="s">
        <v>90</v>
      </c>
      <c r="B94">
        <f>'IBGE Data'!B95/'IBGE Data'!C95*100</f>
        <v>10.68134766460755</v>
      </c>
      <c r="C94">
        <f>'IBGE Data'!F95/'IBGE Data'!G95*100</f>
        <v>11.263067693808956</v>
      </c>
      <c r="D94">
        <f>B94/C94*100</f>
        <v>94.835154639786424</v>
      </c>
    </row>
    <row r="95" spans="1:4" x14ac:dyDescent="0.3">
      <c r="A95" t="s">
        <v>91</v>
      </c>
      <c r="B95">
        <f>'IBGE Data'!B96/'IBGE Data'!C96*100</f>
        <v>10.175955821967634</v>
      </c>
      <c r="C95">
        <f>'IBGE Data'!F96/'IBGE Data'!G96*100</f>
        <v>10.58752005738094</v>
      </c>
      <c r="D95">
        <f>B95/C95*100</f>
        <v>96.112741858501693</v>
      </c>
    </row>
    <row r="96" spans="1:4" x14ac:dyDescent="0.3">
      <c r="A96" t="s">
        <v>92</v>
      </c>
      <c r="B96">
        <f>'IBGE Data'!B97/'IBGE Data'!C97*100</f>
        <v>10.470095321769398</v>
      </c>
      <c r="C96">
        <f>'IBGE Data'!F97/'IBGE Data'!G97*100</f>
        <v>10.909293931615222</v>
      </c>
      <c r="D96">
        <f>B96/C96*100</f>
        <v>95.974087666911018</v>
      </c>
    </row>
    <row r="97" spans="1:4" x14ac:dyDescent="0.3">
      <c r="A97" t="s">
        <v>93</v>
      </c>
      <c r="B97">
        <f>'IBGE Data'!B98/'IBGE Data'!C98*100</f>
        <v>11.015733361113757</v>
      </c>
      <c r="C97">
        <f>'IBGE Data'!F98/'IBGE Data'!G98*100</f>
        <v>11.653869212573422</v>
      </c>
      <c r="D97">
        <f>B97/C97*100</f>
        <v>94.524257653662545</v>
      </c>
    </row>
    <row r="98" spans="1:4" x14ac:dyDescent="0.3">
      <c r="A98" t="s">
        <v>94</v>
      </c>
      <c r="B98">
        <f>'IBGE Data'!B99/'IBGE Data'!C99*100</f>
        <v>10.436544377104569</v>
      </c>
      <c r="C98">
        <f>'IBGE Data'!F99/'IBGE Data'!G99*100</f>
        <v>10.914026448710818</v>
      </c>
      <c r="D98">
        <f>B98/C98*100</f>
        <v>95.625060340011828</v>
      </c>
    </row>
    <row r="99" spans="1:4" x14ac:dyDescent="0.3">
      <c r="A99" t="s">
        <v>95</v>
      </c>
      <c r="B99">
        <f>'IBGE Data'!B100/'IBGE Data'!C100*100</f>
        <v>9.6539763041174265</v>
      </c>
      <c r="C99">
        <f>'IBGE Data'!F100/'IBGE Data'!G100*100</f>
        <v>10.36875597432201</v>
      </c>
      <c r="D99">
        <f>B99/C99*100</f>
        <v>93.106408599308168</v>
      </c>
    </row>
    <row r="100" spans="1:4" x14ac:dyDescent="0.3">
      <c r="A100" t="s">
        <v>96</v>
      </c>
      <c r="B100">
        <f>'IBGE Data'!B101/'IBGE Data'!C101*100</f>
        <v>10.617168519626878</v>
      </c>
      <c r="C100">
        <f>'IBGE Data'!F101/'IBGE Data'!G101*100</f>
        <v>10.938685368273111</v>
      </c>
      <c r="D100">
        <f>B100/C100*100</f>
        <v>97.060735931040028</v>
      </c>
    </row>
    <row r="101" spans="1:4" x14ac:dyDescent="0.3">
      <c r="A101" t="s">
        <v>97</v>
      </c>
      <c r="B101">
        <f>'IBGE Data'!B102/'IBGE Data'!C102*100</f>
        <v>10.894772937384518</v>
      </c>
      <c r="C101">
        <f>'IBGE Data'!F102/'IBGE Data'!G102*100</f>
        <v>11.303705788957485</v>
      </c>
      <c r="D101">
        <f>B101/C101*100</f>
        <v>96.382311613484745</v>
      </c>
    </row>
    <row r="102" spans="1:4" x14ac:dyDescent="0.3">
      <c r="A102" t="s">
        <v>98</v>
      </c>
      <c r="B102">
        <f>'IBGE Data'!B103/'IBGE Data'!C103*100</f>
        <v>10.132473602855743</v>
      </c>
      <c r="C102">
        <f>'IBGE Data'!F103/'IBGE Data'!G103*100</f>
        <v>10.73951380766449</v>
      </c>
      <c r="D102">
        <f>B102/C102*100</f>
        <v>94.347600685838131</v>
      </c>
    </row>
    <row r="103" spans="1:4" x14ac:dyDescent="0.3">
      <c r="A103" t="s">
        <v>99</v>
      </c>
      <c r="B103">
        <f>'IBGE Data'!B104/'IBGE Data'!C104*100</f>
        <v>9.2872659613422339</v>
      </c>
      <c r="C103">
        <f>'IBGE Data'!F104/'IBGE Data'!G104*100</f>
        <v>10.098151179054302</v>
      </c>
      <c r="D103">
        <f>B103/C103*100</f>
        <v>91.969963577154445</v>
      </c>
    </row>
    <row r="104" spans="1:4" x14ac:dyDescent="0.3">
      <c r="A104" t="s">
        <v>100</v>
      </c>
      <c r="B104">
        <f>'IBGE Data'!B105/'IBGE Data'!C105*100</f>
        <v>10.708277209559315</v>
      </c>
      <c r="C104">
        <f>'IBGE Data'!F105/'IBGE Data'!G105*100</f>
        <v>9.5651054627022667</v>
      </c>
      <c r="D104">
        <f>B104/C104*100</f>
        <v>111.95148084163505</v>
      </c>
    </row>
    <row r="105" spans="1:4" x14ac:dyDescent="0.3">
      <c r="A105" t="s">
        <v>101</v>
      </c>
      <c r="B105">
        <f>'IBGE Data'!B106/'IBGE Data'!C106*100</f>
        <v>11.901642837231964</v>
      </c>
      <c r="C105">
        <f>'IBGE Data'!F106/'IBGE Data'!G106*100</f>
        <v>11.599310305088457</v>
      </c>
      <c r="D105">
        <f>B105/C105*100</f>
        <v>102.60646990373969</v>
      </c>
    </row>
    <row r="106" spans="1:4" x14ac:dyDescent="0.3">
      <c r="A106" t="s">
        <v>102</v>
      </c>
      <c r="B106">
        <f>'IBGE Data'!B107/'IBGE Data'!C107*100</f>
        <v>10.822589426832826</v>
      </c>
      <c r="C106">
        <f>'IBGE Data'!F107/'IBGE Data'!G107*100</f>
        <v>11.361171727256892</v>
      </c>
      <c r="D106">
        <f>B106/C106*100</f>
        <v>95.25944758732993</v>
      </c>
    </row>
    <row r="107" spans="1:4" x14ac:dyDescent="0.3">
      <c r="A107" t="s">
        <v>103</v>
      </c>
      <c r="B107">
        <f>'IBGE Data'!B108/'IBGE Data'!C108*100</f>
        <v>10.518953753045219</v>
      </c>
      <c r="C107">
        <f>'IBGE Data'!F108/'IBGE Data'!G108*100</f>
        <v>10.691942346089494</v>
      </c>
      <c r="D107">
        <f>B107/C107*100</f>
        <v>98.382065788939229</v>
      </c>
    </row>
    <row r="108" spans="1:4" x14ac:dyDescent="0.3">
      <c r="A108" t="s">
        <v>104</v>
      </c>
      <c r="B108">
        <f>'IBGE Data'!B109/'IBGE Data'!C109*100</f>
        <v>11.916516641124623</v>
      </c>
      <c r="C108">
        <f>'IBGE Data'!F109/'IBGE Data'!G109*100</f>
        <v>10.808772928015911</v>
      </c>
      <c r="D108">
        <f>B108/C108*100</f>
        <v>110.24856124266877</v>
      </c>
    </row>
    <row r="109" spans="1:4" x14ac:dyDescent="0.3">
      <c r="A109" t="s">
        <v>105</v>
      </c>
      <c r="B109">
        <f>'IBGE Data'!B110/'IBGE Data'!C110*100</f>
        <v>12.990131078005415</v>
      </c>
      <c r="C109">
        <f>'IBGE Data'!F110/'IBGE Data'!G110*100</f>
        <v>10.91614459101808</v>
      </c>
      <c r="D109">
        <f>B109/C109*100</f>
        <v>118.99925811438806</v>
      </c>
    </row>
    <row r="110" spans="1:4" x14ac:dyDescent="0.3">
      <c r="A110" t="s">
        <v>106</v>
      </c>
      <c r="B110">
        <f>'IBGE Data'!B111/'IBGE Data'!C111*100</f>
        <v>12.103183232807529</v>
      </c>
      <c r="C110">
        <f>'IBGE Data'!F111/'IBGE Data'!G111*100</f>
        <v>9.9284124025154146</v>
      </c>
      <c r="D110">
        <f>B110/C110*100</f>
        <v>121.90451748097335</v>
      </c>
    </row>
    <row r="111" spans="1:4" x14ac:dyDescent="0.3">
      <c r="A111" t="s">
        <v>107</v>
      </c>
      <c r="B111">
        <f>'IBGE Data'!B112/'IBGE Data'!C112*100</f>
        <v>11.464130954770331</v>
      </c>
      <c r="C111">
        <f>'IBGE Data'!F112/'IBGE Data'!G112*100</f>
        <v>9.8628188999487065</v>
      </c>
      <c r="D111">
        <f>B111/C111*100</f>
        <v>116.23584566507606</v>
      </c>
    </row>
    <row r="112" spans="1:4" x14ac:dyDescent="0.3">
      <c r="A112" t="s">
        <v>108</v>
      </c>
      <c r="B112">
        <f>'IBGE Data'!B113/'IBGE Data'!C113*100</f>
        <v>13.644939221738941</v>
      </c>
      <c r="C112">
        <f>'IBGE Data'!F113/'IBGE Data'!G113*100</f>
        <v>10.30538527809583</v>
      </c>
      <c r="D112">
        <f>B112/C112*100</f>
        <v>132.40591063335941</v>
      </c>
    </row>
    <row r="113" spans="1:4" x14ac:dyDescent="0.3">
      <c r="A113" t="s">
        <v>109</v>
      </c>
      <c r="B113">
        <f>'IBGE Data'!B114/'IBGE Data'!C114*100</f>
        <v>13.932842077183812</v>
      </c>
      <c r="C113">
        <f>'IBGE Data'!F114/'IBGE Data'!G114*100</f>
        <v>10.635409403820205</v>
      </c>
      <c r="D113">
        <f>B113/C113*100</f>
        <v>131.00428529041093</v>
      </c>
    </row>
    <row r="114" spans="1:4" x14ac:dyDescent="0.3">
      <c r="A114" t="s">
        <v>110</v>
      </c>
      <c r="B114">
        <f>'IBGE Data'!B115/'IBGE Data'!C115*100</f>
        <v>13.098087178334373</v>
      </c>
      <c r="C114">
        <f>'IBGE Data'!F115/'IBGE Data'!G115*100</f>
        <v>10.053639689546641</v>
      </c>
      <c r="D114">
        <f>B114/C114*100</f>
        <v>130.28204294961179</v>
      </c>
    </row>
    <row r="115" spans="1:4" x14ac:dyDescent="0.3">
      <c r="A115" t="s">
        <v>111</v>
      </c>
      <c r="B115">
        <f>'IBGE Data'!B116/'IBGE Data'!C116*100</f>
        <v>12.748361653235655</v>
      </c>
      <c r="C115">
        <f>'IBGE Data'!F116/'IBGE Data'!G116*100</f>
        <v>9.332728513720042</v>
      </c>
      <c r="D115">
        <f>B115/C115*100</f>
        <v>136.59844100783914</v>
      </c>
    </row>
    <row r="116" spans="1:4" x14ac:dyDescent="0.3">
      <c r="A116" t="s">
        <v>112</v>
      </c>
      <c r="B116">
        <f>'IBGE Data'!B117/'IBGE Data'!C117*100</f>
        <v>13.509542515325416</v>
      </c>
      <c r="C116">
        <f>'IBGE Data'!F117/'IBGE Data'!G117*100</f>
        <v>9.7717609385268425</v>
      </c>
      <c r="D116">
        <f>B116/C116*100</f>
        <v>138.25084956859445</v>
      </c>
    </row>
    <row r="117" spans="1:4" x14ac:dyDescent="0.3">
      <c r="A117" t="s">
        <v>113</v>
      </c>
      <c r="B117">
        <f>'IBGE Data'!B118/'IBGE Data'!C118*100</f>
        <v>14.130980955668468</v>
      </c>
      <c r="C117">
        <f>'IBGE Data'!F118/'IBGE Data'!G118*100</f>
        <v>10.279569164880339</v>
      </c>
      <c r="D117">
        <f>B117/C117*100</f>
        <v>137.46666547024455</v>
      </c>
    </row>
    <row r="118" spans="1:4" x14ac:dyDescent="0.3">
      <c r="A118" t="s">
        <v>114</v>
      </c>
      <c r="B118">
        <f>'IBGE Data'!B119/'IBGE Data'!C119*100</f>
        <v>12.921065504363483</v>
      </c>
      <c r="C118">
        <f>'IBGE Data'!F119/'IBGE Data'!G119*100</f>
        <v>9.8036624190161827</v>
      </c>
      <c r="D118">
        <f>B118/C118*100</f>
        <v>131.79835200465968</v>
      </c>
    </row>
  </sheetData>
  <mergeCells count="1">
    <mergeCell ref="B1:D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3D31E-9CB9-41AB-AA9A-6903D440628F}">
  <dimension ref="A1:N122"/>
  <sheetViews>
    <sheetView zoomScale="130" zoomScaleNormal="130" workbookViewId="0">
      <selection activeCell="E4" sqref="E4"/>
    </sheetView>
  </sheetViews>
  <sheetFormatPr defaultRowHeight="14.4" x14ac:dyDescent="0.3"/>
  <cols>
    <col min="2" max="2" width="13.5546875" customWidth="1"/>
    <col min="3" max="3" width="9.44140625" customWidth="1"/>
    <col min="4" max="4" width="12.5546875" bestFit="1" customWidth="1"/>
    <col min="5" max="5" width="11.21875" customWidth="1"/>
    <col min="6" max="6" width="13.5546875" customWidth="1"/>
    <col min="8" max="8" width="11.33203125" customWidth="1"/>
    <col min="13" max="14" width="15.77734375" bestFit="1" customWidth="1"/>
  </cols>
  <sheetData>
    <row r="1" spans="1:14" x14ac:dyDescent="0.3">
      <c r="B1" s="12" t="s">
        <v>117</v>
      </c>
      <c r="C1" s="12"/>
      <c r="D1" s="12"/>
      <c r="E1" s="12"/>
      <c r="H1" s="4" t="s">
        <v>122</v>
      </c>
    </row>
    <row r="2" spans="1:14" x14ac:dyDescent="0.3">
      <c r="B2" s="12" t="s">
        <v>115</v>
      </c>
      <c r="C2" s="12"/>
      <c r="D2" s="12" t="s">
        <v>116</v>
      </c>
      <c r="E2" s="12"/>
      <c r="F2" s="12" t="s">
        <v>128</v>
      </c>
      <c r="G2" s="12"/>
    </row>
    <row r="3" spans="1:14" x14ac:dyDescent="0.3">
      <c r="B3" s="1" t="s">
        <v>0</v>
      </c>
      <c r="C3" s="1" t="s">
        <v>1</v>
      </c>
      <c r="D3" s="1" t="s">
        <v>0</v>
      </c>
      <c r="E3" s="1" t="s">
        <v>1</v>
      </c>
      <c r="F3" s="1" t="s">
        <v>0</v>
      </c>
      <c r="G3" s="1" t="s">
        <v>1</v>
      </c>
      <c r="I3" t="s">
        <v>127</v>
      </c>
    </row>
    <row r="4" spans="1:14" x14ac:dyDescent="0.3">
      <c r="A4" t="s">
        <v>118</v>
      </c>
      <c r="B4" s="1"/>
      <c r="C4" s="1"/>
      <c r="D4" s="3">
        <f>'FGV IBRE Data'!E4</f>
        <v>24873.636326924174</v>
      </c>
      <c r="E4" s="3">
        <f>'FGV IBRE Data'!F4</f>
        <v>172888.25171541717</v>
      </c>
      <c r="F4">
        <f>D4*$I$4</f>
        <v>65027.974529567342</v>
      </c>
      <c r="G4">
        <f>E4*$I$6</f>
        <v>414398.09950206499</v>
      </c>
      <c r="I4">
        <f>SUM(B44:B47)/SUM(D44:D47)</f>
        <v>2.6143332512737021</v>
      </c>
    </row>
    <row r="5" spans="1:14" x14ac:dyDescent="0.3">
      <c r="A5" t="s">
        <v>119</v>
      </c>
      <c r="B5" s="1"/>
      <c r="C5" s="1"/>
      <c r="D5" s="3">
        <f>'FGV IBRE Data'!E5</f>
        <v>26103.503772665401</v>
      </c>
      <c r="E5" s="3">
        <f>'FGV IBRE Data'!F5</f>
        <v>175689.17824008025</v>
      </c>
      <c r="F5">
        <f>D5*$I$4</f>
        <v>68243.257887627682</v>
      </c>
      <c r="G5">
        <f>E5*$I$6</f>
        <v>421111.67672404926</v>
      </c>
      <c r="I5" t="s">
        <v>126</v>
      </c>
    </row>
    <row r="6" spans="1:14" x14ac:dyDescent="0.3">
      <c r="A6" t="s">
        <v>120</v>
      </c>
      <c r="B6" s="1"/>
      <c r="C6" s="1"/>
      <c r="D6" s="3">
        <f>'FGV IBRE Data'!E6</f>
        <v>26000.521669090125</v>
      </c>
      <c r="E6" s="3">
        <f>'FGV IBRE Data'!F6</f>
        <v>179423.49671172845</v>
      </c>
      <c r="F6">
        <f>D6*$I$4</f>
        <v>67974.028349964734</v>
      </c>
      <c r="G6">
        <f>E6*$I$6</f>
        <v>430062.5132455136</v>
      </c>
      <c r="I6">
        <f>SUM(C44:C47)/SUM(E44:E47)</f>
        <v>2.3969130082024619</v>
      </c>
    </row>
    <row r="7" spans="1:14" x14ac:dyDescent="0.3">
      <c r="A7" t="s">
        <v>121</v>
      </c>
      <c r="B7" s="1"/>
      <c r="C7" s="1"/>
      <c r="D7" s="3">
        <f>'FGV IBRE Data'!E7</f>
        <v>25689.6006553683</v>
      </c>
      <c r="E7" s="3">
        <f>'FGV IBRE Data'!F7</f>
        <v>177990.62237012334</v>
      </c>
      <c r="F7">
        <f>D7*$I$4</f>
        <v>67161.177205272033</v>
      </c>
      <c r="G7">
        <f>E7*$I$6</f>
        <v>426628.03809700074</v>
      </c>
    </row>
    <row r="8" spans="1:14" x14ac:dyDescent="0.3">
      <c r="A8" s="2" t="s">
        <v>3</v>
      </c>
      <c r="B8">
        <v>23306.073138566699</v>
      </c>
      <c r="C8">
        <v>189323.29914772199</v>
      </c>
      <c r="D8">
        <v>22989.1306579952</v>
      </c>
      <c r="E8">
        <v>170919.996543207</v>
      </c>
      <c r="F8">
        <f>D8*$I$4</f>
        <v>60101.248697072529</v>
      </c>
      <c r="G8">
        <f>E8*$I$6</f>
        <v>409680.36307633267</v>
      </c>
      <c r="M8" s="7"/>
      <c r="N8" s="7"/>
    </row>
    <row r="9" spans="1:14" x14ac:dyDescent="0.3">
      <c r="A9" s="2" t="s">
        <v>4</v>
      </c>
      <c r="B9">
        <v>26780.306739089599</v>
      </c>
      <c r="C9">
        <v>204610.728455459</v>
      </c>
      <c r="D9">
        <v>24655.2376492861</v>
      </c>
      <c r="E9">
        <v>176708.74585459201</v>
      </c>
      <c r="F9">
        <f>D9*$I$4</f>
        <v>64457.007604583916</v>
      </c>
      <c r="G9">
        <f>E9*$I$6</f>
        <v>423555.49160201446</v>
      </c>
      <c r="M9" s="7"/>
      <c r="N9" s="7"/>
    </row>
    <row r="10" spans="1:14" x14ac:dyDescent="0.3">
      <c r="A10" s="2" t="s">
        <v>5</v>
      </c>
      <c r="B10">
        <v>28771.939387287101</v>
      </c>
      <c r="C10">
        <v>221513.23437499799</v>
      </c>
      <c r="D10">
        <v>29570.693631850801</v>
      </c>
      <c r="E10">
        <v>189844.25841787099</v>
      </c>
      <c r="F10">
        <f>D10*$I$4</f>
        <v>77307.64762497507</v>
      </c>
      <c r="G10">
        <f>E10*$I$6</f>
        <v>455040.17253434472</v>
      </c>
      <c r="M10" s="7"/>
      <c r="N10" s="7"/>
    </row>
    <row r="11" spans="1:14" x14ac:dyDescent="0.3">
      <c r="A11" s="2" t="s">
        <v>6</v>
      </c>
      <c r="B11">
        <v>32835.275989805603</v>
      </c>
      <c r="C11">
        <v>239316.34583421901</v>
      </c>
      <c r="D11">
        <v>25534.559169873901</v>
      </c>
      <c r="E11">
        <v>184112.94174803601</v>
      </c>
      <c r="F11">
        <f>D11*$I$4</f>
        <v>66755.847094417157</v>
      </c>
      <c r="G11">
        <f>E11*$I$6</f>
        <v>441302.70505428966</v>
      </c>
      <c r="M11" s="7"/>
      <c r="N11" s="7"/>
    </row>
    <row r="12" spans="1:14" x14ac:dyDescent="0.3">
      <c r="A12" s="2" t="s">
        <v>7</v>
      </c>
      <c r="B12">
        <v>28429.9669329399</v>
      </c>
      <c r="C12">
        <v>219117.04938243199</v>
      </c>
      <c r="D12">
        <v>23619.050071978199</v>
      </c>
      <c r="E12">
        <v>176732.253490737</v>
      </c>
      <c r="F12">
        <f>D12*$I$4</f>
        <v>61748.067966671137</v>
      </c>
      <c r="G12">
        <f>E12*$I$6</f>
        <v>423611.83736088249</v>
      </c>
      <c r="M12" s="7"/>
      <c r="N12" s="7"/>
    </row>
    <row r="13" spans="1:14" x14ac:dyDescent="0.3">
      <c r="A13" s="2" t="s">
        <v>8</v>
      </c>
      <c r="B13">
        <v>33389.055866554198</v>
      </c>
      <c r="C13">
        <v>232889.54419814001</v>
      </c>
      <c r="D13">
        <v>26918.188385954501</v>
      </c>
      <c r="E13">
        <v>185109.48374554899</v>
      </c>
      <c r="F13">
        <f>D13*$I$4</f>
        <v>70373.114961450439</v>
      </c>
      <c r="G13">
        <f>E13*$I$6</f>
        <v>443691.32953134854</v>
      </c>
      <c r="M13" s="7"/>
      <c r="N13" s="7"/>
    </row>
    <row r="14" spans="1:14" x14ac:dyDescent="0.3">
      <c r="A14" s="2" t="s">
        <v>9</v>
      </c>
      <c r="B14">
        <v>33163.222326369098</v>
      </c>
      <c r="C14">
        <v>246178.48109675301</v>
      </c>
      <c r="D14">
        <v>28202.1754076996</v>
      </c>
      <c r="E14">
        <v>193244.899551921</v>
      </c>
      <c r="F14">
        <f>D14*$I$4</f>
        <v>73729.884926602535</v>
      </c>
      <c r="G14">
        <f>E14*$I$6</f>
        <v>463191.21350477752</v>
      </c>
      <c r="M14" s="7"/>
      <c r="N14" s="7"/>
    </row>
    <row r="15" spans="1:14" x14ac:dyDescent="0.3">
      <c r="A15" s="2" t="s">
        <v>10</v>
      </c>
      <c r="B15">
        <v>28966.6805317697</v>
      </c>
      <c r="C15">
        <v>253904.121411486</v>
      </c>
      <c r="D15">
        <v>26572.174328708501</v>
      </c>
      <c r="E15">
        <v>190996.037177227</v>
      </c>
      <c r="F15">
        <f>D15*$I$4</f>
        <v>69468.518906184094</v>
      </c>
      <c r="G15">
        <f>E15*$I$6</f>
        <v>457800.88602521643</v>
      </c>
      <c r="M15" s="7"/>
      <c r="N15" s="7"/>
    </row>
    <row r="16" spans="1:14" x14ac:dyDescent="0.3">
      <c r="A16" s="2" t="s">
        <v>11</v>
      </c>
      <c r="B16">
        <v>28092.0172819037</v>
      </c>
      <c r="C16">
        <v>235700.701907326</v>
      </c>
      <c r="D16">
        <v>22615.581330261</v>
      </c>
      <c r="E16">
        <v>178512.963194271</v>
      </c>
      <c r="F16">
        <f>D16*$I$4</f>
        <v>59124.666268586079</v>
      </c>
      <c r="G16">
        <f>E16*$I$6</f>
        <v>427880.04361311544</v>
      </c>
      <c r="M16" s="7"/>
      <c r="N16" s="7"/>
    </row>
    <row r="17" spans="1:14" x14ac:dyDescent="0.3">
      <c r="A17" s="2" t="s">
        <v>12</v>
      </c>
      <c r="B17">
        <v>33171.071540269302</v>
      </c>
      <c r="C17">
        <v>251935.878971094</v>
      </c>
      <c r="D17">
        <v>25971.841038151</v>
      </c>
      <c r="E17">
        <v>187903.995178026</v>
      </c>
      <c r="F17">
        <f>D17*$I$4</f>
        <v>67899.047622833066</v>
      </c>
      <c r="G17">
        <f>E17*$I$6</f>
        <v>450389.53033542319</v>
      </c>
      <c r="M17" s="7"/>
      <c r="N17" s="7"/>
    </row>
    <row r="18" spans="1:14" x14ac:dyDescent="0.3">
      <c r="A18" s="2" t="s">
        <v>13</v>
      </c>
      <c r="B18">
        <v>32581.8979457807</v>
      </c>
      <c r="C18">
        <v>258043.28562577401</v>
      </c>
      <c r="D18">
        <v>26836.131254993801</v>
      </c>
      <c r="E18">
        <v>193932.07783058099</v>
      </c>
      <c r="F18">
        <f>D18*$I$4</f>
        <v>70158.590275475755</v>
      </c>
      <c r="G18">
        <f>E18*$I$6</f>
        <v>464838.32005985186</v>
      </c>
      <c r="M18" s="7"/>
      <c r="N18" s="7"/>
    </row>
    <row r="19" spans="1:14" x14ac:dyDescent="0.3">
      <c r="A19" s="2" t="s">
        <v>14</v>
      </c>
      <c r="B19">
        <v>27992.154783003301</v>
      </c>
      <c r="C19">
        <v>256671.152709285</v>
      </c>
      <c r="D19">
        <v>24789.7486114331</v>
      </c>
      <c r="E19">
        <v>188256.127630064</v>
      </c>
      <c r="F19">
        <f>D19*$I$4</f>
        <v>64808.664085585639</v>
      </c>
      <c r="G19">
        <f>E19*$I$6</f>
        <v>451233.56119032332</v>
      </c>
      <c r="M19" s="7"/>
      <c r="N19" s="7"/>
    </row>
    <row r="20" spans="1:14" x14ac:dyDescent="0.3">
      <c r="A20" s="2" t="s">
        <v>15</v>
      </c>
      <c r="B20">
        <v>26994.515649307199</v>
      </c>
      <c r="C20">
        <v>250667.993916028</v>
      </c>
      <c r="D20">
        <v>21655.490811720301</v>
      </c>
      <c r="E20">
        <v>179883.34900901301</v>
      </c>
      <c r="F20">
        <f>D20*$I$4</f>
        <v>56614.66970173252</v>
      </c>
      <c r="G20">
        <f>E20*$I$6</f>
        <v>431164.73919872672</v>
      </c>
      <c r="M20" s="7"/>
      <c r="N20" s="7"/>
    </row>
    <row r="21" spans="1:14" x14ac:dyDescent="0.3">
      <c r="A21" s="2" t="s">
        <v>16</v>
      </c>
      <c r="B21">
        <v>37291.374345370503</v>
      </c>
      <c r="C21">
        <v>268708.93095175398</v>
      </c>
      <c r="D21">
        <v>24910.747319416099</v>
      </c>
      <c r="E21">
        <v>187150.99029363599</v>
      </c>
      <c r="F21">
        <f>D21*$I$4</f>
        <v>65124.995031226747</v>
      </c>
      <c r="G21">
        <f>E21*$I$6</f>
        <v>448584.64313278877</v>
      </c>
      <c r="M21" s="7"/>
      <c r="N21" s="7"/>
    </row>
    <row r="22" spans="1:14" x14ac:dyDescent="0.3">
      <c r="A22" s="2" t="s">
        <v>17</v>
      </c>
      <c r="B22">
        <v>34583.057265053503</v>
      </c>
      <c r="C22">
        <v>274125.55587693199</v>
      </c>
      <c r="D22">
        <v>26010.082812367302</v>
      </c>
      <c r="E22">
        <v>192737.00415092599</v>
      </c>
      <c r="F22">
        <f>D22*$I$4</f>
        <v>67999.024364754441</v>
      </c>
      <c r="G22">
        <f>E22*$I$6</f>
        <v>461973.83241132641</v>
      </c>
      <c r="M22" s="7"/>
      <c r="N22" s="7"/>
    </row>
    <row r="23" spans="1:14" x14ac:dyDescent="0.3">
      <c r="A23" s="2" t="s">
        <v>18</v>
      </c>
      <c r="B23">
        <v>35012.256763132798</v>
      </c>
      <c r="C23">
        <v>294207.97530927899</v>
      </c>
      <c r="D23">
        <v>25770.407293058899</v>
      </c>
      <c r="E23">
        <v>192336.82516704299</v>
      </c>
      <c r="F23">
        <f>D23*$I$4</f>
        <v>67372.432685110194</v>
      </c>
      <c r="G23">
        <f>E23*$I$6</f>
        <v>461014.638199248</v>
      </c>
      <c r="M23" s="7"/>
      <c r="N23" s="7"/>
    </row>
    <row r="24" spans="1:14" x14ac:dyDescent="0.3">
      <c r="A24" s="2" t="s">
        <v>19</v>
      </c>
      <c r="B24">
        <v>35034.303835943101</v>
      </c>
      <c r="C24">
        <v>276926.90621033602</v>
      </c>
      <c r="D24">
        <v>23077.067843426299</v>
      </c>
      <c r="E24">
        <v>187799.484444951</v>
      </c>
      <c r="F24">
        <f>D24*$I$4</f>
        <v>60331.145804968481</v>
      </c>
      <c r="G24">
        <f>E24*$I$6</f>
        <v>450139.02719981893</v>
      </c>
      <c r="M24" s="7"/>
      <c r="N24" s="7"/>
    </row>
    <row r="25" spans="1:14" x14ac:dyDescent="0.3">
      <c r="A25" s="2" t="s">
        <v>20</v>
      </c>
      <c r="B25">
        <v>41600.1357813309</v>
      </c>
      <c r="C25">
        <v>292788.55798380502</v>
      </c>
      <c r="D25">
        <v>26232.0120500331</v>
      </c>
      <c r="E25">
        <v>194596.62059911399</v>
      </c>
      <c r="F25">
        <f>D25*$I$4</f>
        <v>68579.221350213964</v>
      </c>
      <c r="G25">
        <f>E25*$I$6</f>
        <v>466431.17126625549</v>
      </c>
      <c r="M25" s="7"/>
      <c r="N25" s="7"/>
    </row>
    <row r="26" spans="1:14" x14ac:dyDescent="0.3">
      <c r="A26" s="2" t="s">
        <v>21</v>
      </c>
      <c r="B26">
        <v>40581.515776976303</v>
      </c>
      <c r="C26">
        <v>308895.79990633199</v>
      </c>
      <c r="D26">
        <v>27488.4048143246</v>
      </c>
      <c r="E26">
        <v>201534.65646966299</v>
      </c>
      <c r="F26">
        <f>D26*$I$4</f>
        <v>71863.850730560924</v>
      </c>
      <c r="G26">
        <f>E26*$I$6</f>
        <v>483061.0396957497</v>
      </c>
      <c r="M26" s="7"/>
      <c r="N26" s="7"/>
    </row>
    <row r="27" spans="1:14" x14ac:dyDescent="0.3">
      <c r="A27" s="2" t="s">
        <v>22</v>
      </c>
      <c r="B27">
        <v>40280.706337020703</v>
      </c>
      <c r="C27">
        <v>320480.80683973699</v>
      </c>
      <c r="D27">
        <v>27144.762943604499</v>
      </c>
      <c r="E27">
        <v>201179.53330751599</v>
      </c>
      <c r="F27">
        <f>D27*$I$4</f>
        <v>70965.456361407458</v>
      </c>
      <c r="G27">
        <f>E27*$I$6</f>
        <v>482209.84036888555</v>
      </c>
      <c r="M27" s="7"/>
      <c r="N27" s="7"/>
    </row>
    <row r="28" spans="1:14" x14ac:dyDescent="0.3">
      <c r="A28" s="2" t="s">
        <v>23</v>
      </c>
      <c r="B28">
        <v>42555.275259488102</v>
      </c>
      <c r="C28">
        <v>312469.81993194402</v>
      </c>
      <c r="D28">
        <v>24187.985169523599</v>
      </c>
      <c r="E28">
        <v>194325.68612449599</v>
      </c>
      <c r="F28">
        <f>D28*$I$4</f>
        <v>63235.453910000717</v>
      </c>
      <c r="G28">
        <f>E28*$I$6</f>
        <v>465781.76489967306</v>
      </c>
      <c r="M28" s="7"/>
      <c r="N28" s="7"/>
    </row>
    <row r="29" spans="1:14" x14ac:dyDescent="0.3">
      <c r="A29" s="2" t="s">
        <v>24</v>
      </c>
      <c r="B29">
        <v>42454.508814950903</v>
      </c>
      <c r="C29">
        <v>323723.55976888002</v>
      </c>
      <c r="D29">
        <v>26428.1833370887</v>
      </c>
      <c r="E29">
        <v>199123.045788155</v>
      </c>
      <c r="F29">
        <f>D29*$I$4</f>
        <v>69092.078468908585</v>
      </c>
      <c r="G29">
        <f>E29*$I$6</f>
        <v>477280.61868252314</v>
      </c>
      <c r="M29" s="7"/>
      <c r="N29" s="7"/>
    </row>
    <row r="30" spans="1:14" x14ac:dyDescent="0.3">
      <c r="A30" s="2" t="s">
        <v>25</v>
      </c>
      <c r="B30">
        <v>43904.089501572897</v>
      </c>
      <c r="C30">
        <v>332524.44573643198</v>
      </c>
      <c r="D30">
        <v>27445.651726144399</v>
      </c>
      <c r="E30">
        <v>202464.12573687499</v>
      </c>
      <c r="F30">
        <f>D30*$I$4</f>
        <v>71752.079910536777</v>
      </c>
      <c r="G30">
        <f>E30*$I$6</f>
        <v>485288.89667305455</v>
      </c>
      <c r="M30" s="7"/>
      <c r="N30" s="7"/>
    </row>
    <row r="31" spans="1:14" x14ac:dyDescent="0.3">
      <c r="A31" s="2" t="s">
        <v>26</v>
      </c>
      <c r="B31">
        <v>43312.437522820102</v>
      </c>
      <c r="C31">
        <v>347037.642393674</v>
      </c>
      <c r="D31">
        <v>26621.939231305601</v>
      </c>
      <c r="E31">
        <v>200109.65693046901</v>
      </c>
      <c r="F31">
        <f>D31*$I$4</f>
        <v>69598.620945790099</v>
      </c>
      <c r="G31">
        <f>E31*$I$6</f>
        <v>479645.43976357311</v>
      </c>
      <c r="M31" s="7"/>
      <c r="N31" s="7"/>
    </row>
    <row r="32" spans="1:14" x14ac:dyDescent="0.3">
      <c r="A32" s="2" t="s">
        <v>27</v>
      </c>
      <c r="B32">
        <v>39380.1646475792</v>
      </c>
      <c r="C32">
        <v>342296.66723420902</v>
      </c>
      <c r="D32">
        <v>23631.493487804899</v>
      </c>
      <c r="E32">
        <v>195252.462490979</v>
      </c>
      <c r="F32">
        <f>D32*$I$4</f>
        <v>61780.599202426296</v>
      </c>
      <c r="G32">
        <f>E32*$I$6</f>
        <v>468003.16722819081</v>
      </c>
      <c r="M32" s="7"/>
      <c r="N32" s="7"/>
    </row>
    <row r="33" spans="1:14" x14ac:dyDescent="0.3">
      <c r="A33" s="2" t="s">
        <v>28</v>
      </c>
      <c r="B33">
        <v>48348.267192044201</v>
      </c>
      <c r="C33">
        <v>367362.824618352</v>
      </c>
      <c r="D33">
        <v>26603.0868783517</v>
      </c>
      <c r="E33">
        <v>203699.29666333299</v>
      </c>
      <c r="F33">
        <f>D33*$I$4</f>
        <v>69549.334612597959</v>
      </c>
      <c r="G33">
        <f>E33*$I$6</f>
        <v>488249.49393403518</v>
      </c>
      <c r="M33" s="7"/>
      <c r="N33" s="7"/>
    </row>
    <row r="34" spans="1:14" x14ac:dyDescent="0.3">
      <c r="A34" s="2" t="s">
        <v>29</v>
      </c>
      <c r="B34">
        <v>46475.841547094002</v>
      </c>
      <c r="C34">
        <v>379794.53163539601</v>
      </c>
      <c r="D34">
        <v>28248.911393424802</v>
      </c>
      <c r="E34">
        <v>210916.413827037</v>
      </c>
      <c r="F34">
        <f>D34*$I$4</f>
        <v>73852.068368114982</v>
      </c>
      <c r="G34">
        <f>E34*$I$6</f>
        <v>505548.29594543861</v>
      </c>
      <c r="M34" s="7"/>
      <c r="N34" s="7"/>
    </row>
    <row r="35" spans="1:14" x14ac:dyDescent="0.3">
      <c r="A35" s="2" t="s">
        <v>30</v>
      </c>
      <c r="B35">
        <v>49764.611929815597</v>
      </c>
      <c r="C35">
        <v>399333.23167041101</v>
      </c>
      <c r="D35">
        <v>28391.303943716601</v>
      </c>
      <c r="E35">
        <v>210460.58545317501</v>
      </c>
      <c r="F35">
        <f>D35*$I$4</f>
        <v>74224.329947076505</v>
      </c>
      <c r="G35">
        <f>E35*$I$6</f>
        <v>504455.71498662099</v>
      </c>
      <c r="M35" s="7"/>
      <c r="N35" s="7"/>
    </row>
    <row r="36" spans="1:14" x14ac:dyDescent="0.3">
      <c r="A36" s="2" t="s">
        <v>31</v>
      </c>
      <c r="B36">
        <v>52680.477461426803</v>
      </c>
      <c r="C36">
        <v>397241.63884881802</v>
      </c>
      <c r="D36">
        <v>23012.3508697016</v>
      </c>
      <c r="E36">
        <v>200459.90110239701</v>
      </c>
      <c r="F36">
        <f>D36*$I$4</f>
        <v>60161.954068638188</v>
      </c>
      <c r="G36">
        <f>E36*$I$6</f>
        <v>480484.94457531441</v>
      </c>
      <c r="M36" s="7"/>
      <c r="N36" s="7"/>
    </row>
    <row r="37" spans="1:14" x14ac:dyDescent="0.3">
      <c r="A37" s="2" t="s">
        <v>32</v>
      </c>
      <c r="B37">
        <v>63615.3229975617</v>
      </c>
      <c r="C37">
        <v>418987.33693592797</v>
      </c>
      <c r="D37">
        <v>27156.651290474299</v>
      </c>
      <c r="E37">
        <v>205290.68190466901</v>
      </c>
      <c r="F37">
        <f>D37*$I$4</f>
        <v>70996.536461931857</v>
      </c>
      <c r="G37">
        <f>E37*$I$6</f>
        <v>492063.90592005488</v>
      </c>
      <c r="M37" s="7"/>
      <c r="N37" s="7"/>
    </row>
    <row r="38" spans="1:14" x14ac:dyDescent="0.3">
      <c r="A38" s="2" t="s">
        <v>33</v>
      </c>
      <c r="B38">
        <v>67082.317395726102</v>
      </c>
      <c r="C38">
        <v>439349.78158279101</v>
      </c>
      <c r="D38">
        <v>30424.950009513399</v>
      </c>
      <c r="E38">
        <v>212237.13172764401</v>
      </c>
      <c r="F38">
        <f>D38*$I$4</f>
        <v>79540.958478211018</v>
      </c>
      <c r="G38">
        <f>E38*$I$6</f>
        <v>508713.94186156936</v>
      </c>
      <c r="M38" s="7"/>
      <c r="N38" s="7"/>
    </row>
    <row r="39" spans="1:14" x14ac:dyDescent="0.3">
      <c r="A39" s="2" t="s">
        <v>34</v>
      </c>
      <c r="B39">
        <v>64878.849242628399</v>
      </c>
      <c r="C39">
        <v>462371.63905695302</v>
      </c>
      <c r="D39">
        <v>29123.039222788699</v>
      </c>
      <c r="E39">
        <v>211699.592061292</v>
      </c>
      <c r="F39">
        <f>D39*$I$4</f>
        <v>76137.329818284736</v>
      </c>
      <c r="G39">
        <f>E39*$I$6</f>
        <v>507425.50604286545</v>
      </c>
      <c r="M39" s="7"/>
      <c r="N39" s="7"/>
    </row>
    <row r="40" spans="1:14" x14ac:dyDescent="0.3">
      <c r="A40" s="2" t="s">
        <v>35</v>
      </c>
      <c r="B40">
        <v>62957.317481091901</v>
      </c>
      <c r="C40">
        <v>444783.48816083599</v>
      </c>
      <c r="D40">
        <v>26278.480503046299</v>
      </c>
      <c r="E40">
        <v>208233.90117085</v>
      </c>
      <c r="F40">
        <f>D40*$I$4</f>
        <v>68700.705372061624</v>
      </c>
      <c r="G40">
        <f>E40*$I$6</f>
        <v>499118.54646515625</v>
      </c>
      <c r="M40" s="7"/>
      <c r="N40" s="7"/>
    </row>
    <row r="41" spans="1:14" x14ac:dyDescent="0.3">
      <c r="A41" s="2" t="s">
        <v>36</v>
      </c>
      <c r="B41">
        <v>73483.166579429395</v>
      </c>
      <c r="C41">
        <v>481794.96050372499</v>
      </c>
      <c r="D41">
        <v>29302.070564952101</v>
      </c>
      <c r="E41">
        <v>218240.94489847499</v>
      </c>
      <c r="F41">
        <f>D41*$I$4</f>
        <v>76605.377409122666</v>
      </c>
      <c r="G41">
        <f>E41*$I$6</f>
        <v>523104.55974955141</v>
      </c>
      <c r="M41" s="7"/>
      <c r="N41" s="7"/>
    </row>
    <row r="42" spans="1:14" x14ac:dyDescent="0.3">
      <c r="A42" s="2" t="s">
        <v>37</v>
      </c>
      <c r="B42">
        <v>78353.349639141306</v>
      </c>
      <c r="C42">
        <v>505252.3183942</v>
      </c>
      <c r="D42">
        <v>32347.753943987002</v>
      </c>
      <c r="E42">
        <v>226157.35457222699</v>
      </c>
      <c r="F42">
        <f>D42*$I$4</f>
        <v>84567.808739785251</v>
      </c>
      <c r="G42">
        <f>E42*$I$6</f>
        <v>542079.50507482735</v>
      </c>
      <c r="M42" s="7"/>
      <c r="N42" s="7"/>
    </row>
    <row r="43" spans="1:14" x14ac:dyDescent="0.3">
      <c r="A43" s="2" t="s">
        <v>38</v>
      </c>
      <c r="B43">
        <v>80817.401088654398</v>
      </c>
      <c r="C43">
        <v>525920.44590380101</v>
      </c>
      <c r="D43">
        <v>31754.083919931101</v>
      </c>
      <c r="E43">
        <v>224844.80162241601</v>
      </c>
      <c r="F43">
        <f>D43*$I$4</f>
        <v>83015.757455611456</v>
      </c>
      <c r="G43">
        <f>E43*$I$6</f>
        <v>538933.42983547098</v>
      </c>
      <c r="M43" s="7"/>
      <c r="N43" s="7"/>
    </row>
    <row r="44" spans="1:14" x14ac:dyDescent="0.3">
      <c r="A44" s="2" t="s">
        <v>39</v>
      </c>
      <c r="B44">
        <v>73205.621226643605</v>
      </c>
      <c r="C44">
        <v>499710.36264053499</v>
      </c>
      <c r="D44">
        <v>27464.996898348902</v>
      </c>
      <c r="E44">
        <v>216947.08493179601</v>
      </c>
      <c r="F44">
        <f>D44*$I$4</f>
        <v>71802.654637482628</v>
      </c>
      <c r="G44">
        <f>E44*$I$6</f>
        <v>520003.28996462614</v>
      </c>
      <c r="M44" s="7"/>
      <c r="N44" s="7"/>
    </row>
    <row r="45" spans="1:14" x14ac:dyDescent="0.3">
      <c r="A45" s="2" t="s">
        <v>40</v>
      </c>
      <c r="B45">
        <v>82985.755364151701</v>
      </c>
      <c r="C45">
        <v>535557.41787444905</v>
      </c>
      <c r="D45">
        <v>31094.102980137199</v>
      </c>
      <c r="E45">
        <v>228007.174506182</v>
      </c>
      <c r="F45">
        <f>D45*$I$4</f>
        <v>81290.347339501386</v>
      </c>
      <c r="G45">
        <f>E45*$I$6</f>
        <v>546513.36253735633</v>
      </c>
      <c r="M45" s="7"/>
      <c r="N45" s="7"/>
    </row>
    <row r="46" spans="1:14" x14ac:dyDescent="0.3">
      <c r="A46" s="2" t="s">
        <v>41</v>
      </c>
      <c r="B46">
        <v>82048.033490017799</v>
      </c>
      <c r="C46">
        <v>552859.15516327298</v>
      </c>
      <c r="D46">
        <v>32017.390009902199</v>
      </c>
      <c r="E46">
        <v>230940.52984161701</v>
      </c>
      <c r="F46">
        <f>D46*$I$4</f>
        <v>83704.127321885768</v>
      </c>
      <c r="G46">
        <f>E46*$I$6</f>
        <v>553544.36009854067</v>
      </c>
      <c r="M46" s="7"/>
      <c r="N46" s="7"/>
    </row>
    <row r="47" spans="1:14" x14ac:dyDescent="0.3">
      <c r="A47" s="2" t="s">
        <v>42</v>
      </c>
      <c r="B47">
        <v>81667.436413338102</v>
      </c>
      <c r="C47">
        <v>582457.56779751298</v>
      </c>
      <c r="D47">
        <v>31790.024150436999</v>
      </c>
      <c r="E47">
        <v>229680.21325400801</v>
      </c>
      <c r="F47">
        <f>D47*$I$4</f>
        <v>83109.717195281468</v>
      </c>
      <c r="G47">
        <f>E47*$I$6</f>
        <v>550523.49087524728</v>
      </c>
      <c r="M47" s="7"/>
      <c r="N47" s="7"/>
    </row>
    <row r="48" spans="1:14" x14ac:dyDescent="0.3">
      <c r="A48" s="2" t="s">
        <v>43</v>
      </c>
      <c r="B48">
        <v>73622.923668114701</v>
      </c>
      <c r="C48">
        <v>554270.46553069702</v>
      </c>
      <c r="D48">
        <v>28154.195374873801</v>
      </c>
      <c r="E48">
        <v>226230.460495579</v>
      </c>
      <c r="F48">
        <f>D48*$I$4</f>
        <v>73604.449131388857</v>
      </c>
      <c r="G48">
        <f>E48*$I$6</f>
        <v>542254.73361348652</v>
      </c>
      <c r="M48" s="7"/>
      <c r="N48" s="7"/>
    </row>
    <row r="49" spans="1:14" x14ac:dyDescent="0.3">
      <c r="A49" s="2" t="s">
        <v>44</v>
      </c>
      <c r="B49">
        <v>84940.852308674002</v>
      </c>
      <c r="C49">
        <v>581976.85616222594</v>
      </c>
      <c r="D49">
        <v>30184.374423228299</v>
      </c>
      <c r="E49">
        <v>233213.256284984</v>
      </c>
      <c r="F49">
        <f>D49*$I$4</f>
        <v>78912.013723541211</v>
      </c>
      <c r="G49">
        <f>E49*$I$6</f>
        <v>558991.88767473272</v>
      </c>
      <c r="M49" s="7"/>
      <c r="N49" s="7"/>
    </row>
    <row r="50" spans="1:14" x14ac:dyDescent="0.3">
      <c r="A50" s="2" t="s">
        <v>45</v>
      </c>
      <c r="B50">
        <v>89552.883228212799</v>
      </c>
      <c r="C50">
        <v>617847.705849146</v>
      </c>
      <c r="D50">
        <v>32549.465971288399</v>
      </c>
      <c r="E50">
        <v>241316.19826503799</v>
      </c>
      <c r="F50">
        <f>D50*$I$4</f>
        <v>85095.15119994113</v>
      </c>
      <c r="G50">
        <f>E50*$I$6</f>
        <v>578413.93471143395</v>
      </c>
      <c r="M50" s="7"/>
      <c r="N50" s="7"/>
    </row>
    <row r="51" spans="1:14" x14ac:dyDescent="0.3">
      <c r="A51" s="2" t="s">
        <v>46</v>
      </c>
      <c r="B51">
        <v>91831.326042991306</v>
      </c>
      <c r="C51">
        <v>655354.894000525</v>
      </c>
      <c r="D51">
        <v>32987.991230166801</v>
      </c>
      <c r="E51">
        <v>240693.866625936</v>
      </c>
      <c r="F51">
        <f>D51*$I$4</f>
        <v>86241.602365750339</v>
      </c>
      <c r="G51">
        <f>E51*$I$6</f>
        <v>576922.25991025439</v>
      </c>
      <c r="M51" s="7"/>
      <c r="N51" s="7"/>
    </row>
    <row r="52" spans="1:14" x14ac:dyDescent="0.3">
      <c r="A52" s="2" t="s">
        <v>47</v>
      </c>
      <c r="B52">
        <v>84400.437426924007</v>
      </c>
      <c r="C52">
        <v>631423.00497274694</v>
      </c>
      <c r="D52">
        <v>29024.512442717201</v>
      </c>
      <c r="E52">
        <v>237982.43328851799</v>
      </c>
      <c r="F52">
        <f>D52*$I$4</f>
        <v>75879.747981002889</v>
      </c>
      <c r="G52">
        <f>E52*$I$6</f>
        <v>570423.19007292332</v>
      </c>
      <c r="M52" s="7"/>
      <c r="N52" s="7"/>
    </row>
    <row r="53" spans="1:14" x14ac:dyDescent="0.3">
      <c r="A53" s="2" t="s">
        <v>48</v>
      </c>
      <c r="B53">
        <v>95963.638613725198</v>
      </c>
      <c r="C53">
        <v>670654.70333192404</v>
      </c>
      <c r="D53">
        <v>32752.098585354201</v>
      </c>
      <c r="E53">
        <v>248459.00643105101</v>
      </c>
      <c r="F53">
        <f>D53*$I$4</f>
        <v>85624.900380685867</v>
      </c>
      <c r="G53">
        <f>E53*$I$6</f>
        <v>595534.62451964524</v>
      </c>
      <c r="M53" s="7"/>
      <c r="N53" s="7"/>
    </row>
    <row r="54" spans="1:14" x14ac:dyDescent="0.3">
      <c r="A54" s="2" t="s">
        <v>49</v>
      </c>
      <c r="B54">
        <v>104394.214611324</v>
      </c>
      <c r="C54">
        <v>691845.92375146598</v>
      </c>
      <c r="D54">
        <v>35002.738812036499</v>
      </c>
      <c r="E54">
        <v>255482.06687651901</v>
      </c>
      <c r="F54">
        <f>D54*$I$4</f>
        <v>91508.823961955582</v>
      </c>
      <c r="G54">
        <f>E54*$I$6</f>
        <v>612368.28945877973</v>
      </c>
      <c r="M54" s="7"/>
      <c r="N54" s="7"/>
    </row>
    <row r="55" spans="1:14" x14ac:dyDescent="0.3">
      <c r="A55" s="2" t="s">
        <v>50</v>
      </c>
      <c r="B55">
        <v>100274.928985124</v>
      </c>
      <c r="C55">
        <v>726339.30550515105</v>
      </c>
      <c r="D55">
        <v>34704.287322207398</v>
      </c>
      <c r="E55">
        <v>256675.30161136499</v>
      </c>
      <c r="F55">
        <f>D55*$I$4</f>
        <v>90728.572308203191</v>
      </c>
      <c r="G55">
        <f>E55*$I$6</f>
        <v>615228.36931657104</v>
      </c>
      <c r="M55" s="7"/>
      <c r="N55" s="7"/>
    </row>
    <row r="56" spans="1:14" x14ac:dyDescent="0.3">
      <c r="A56" s="2" t="s">
        <v>51</v>
      </c>
      <c r="B56">
        <v>90223.432647598995</v>
      </c>
      <c r="C56">
        <v>712055.24905440805</v>
      </c>
      <c r="D56">
        <v>31782.331679799401</v>
      </c>
      <c r="E56">
        <v>252635.974264388</v>
      </c>
      <c r="F56">
        <f>D56*$I$4</f>
        <v>83089.606513509148</v>
      </c>
      <c r="G56">
        <f>E56*$I$6</f>
        <v>605546.45305421401</v>
      </c>
      <c r="M56" s="7"/>
      <c r="N56" s="7"/>
    </row>
    <row r="57" spans="1:14" x14ac:dyDescent="0.3">
      <c r="A57" s="2" t="s">
        <v>52</v>
      </c>
      <c r="B57">
        <v>109761.76230606101</v>
      </c>
      <c r="C57">
        <v>769525.15959561197</v>
      </c>
      <c r="D57">
        <v>34865.627964593703</v>
      </c>
      <c r="E57">
        <v>264201.676992158</v>
      </c>
      <c r="F57">
        <f>D57*$I$4</f>
        <v>91150.370514375565</v>
      </c>
      <c r="G57">
        <f>E57*$I$6</f>
        <v>633268.43637140864</v>
      </c>
      <c r="M57" s="7"/>
      <c r="N57" s="7"/>
    </row>
    <row r="58" spans="1:14" x14ac:dyDescent="0.3">
      <c r="A58" s="2" t="s">
        <v>53</v>
      </c>
      <c r="B58">
        <v>126929.140339909</v>
      </c>
      <c r="C58">
        <v>812602.57570374501</v>
      </c>
      <c r="D58">
        <v>37408.4299955362</v>
      </c>
      <c r="E58">
        <v>273316.78785934398</v>
      </c>
      <c r="F58">
        <f>D58*$I$4</f>
        <v>97798.102415274829</v>
      </c>
      <c r="G58">
        <f>E58*$I$6</f>
        <v>655116.56418017426</v>
      </c>
      <c r="M58" s="7"/>
      <c r="N58" s="7"/>
    </row>
    <row r="59" spans="1:14" x14ac:dyDescent="0.3">
      <c r="A59" s="2" t="s">
        <v>54</v>
      </c>
      <c r="B59">
        <v>107064.18695646701</v>
      </c>
      <c r="C59">
        <v>815620.10459545196</v>
      </c>
      <c r="D59">
        <v>32883.225780991997</v>
      </c>
      <c r="E59">
        <v>259314.94411976301</v>
      </c>
      <c r="F59">
        <f>D59*$I$4</f>
        <v>85967.710568388036</v>
      </c>
      <c r="G59">
        <f>E59*$I$6</f>
        <v>621555.36278195446</v>
      </c>
      <c r="M59" s="7"/>
      <c r="N59" s="7"/>
    </row>
    <row r="60" spans="1:14" x14ac:dyDescent="0.3">
      <c r="A60" s="2" t="s">
        <v>55</v>
      </c>
      <c r="B60">
        <v>87132.979642598002</v>
      </c>
      <c r="C60">
        <v>756127.08930991194</v>
      </c>
      <c r="D60">
        <v>26622.0343498484</v>
      </c>
      <c r="E60">
        <v>246506.8880755</v>
      </c>
      <c r="F60">
        <f>D60*$I$4</f>
        <v>69598.869617359349</v>
      </c>
      <c r="G60">
        <f>E60*$I$6</f>
        <v>590855.56663967425</v>
      </c>
      <c r="M60" s="7"/>
      <c r="N60" s="7"/>
    </row>
    <row r="61" spans="1:14" x14ac:dyDescent="0.3">
      <c r="A61" s="2" t="s">
        <v>56</v>
      </c>
      <c r="B61">
        <v>106721.854449787</v>
      </c>
      <c r="C61">
        <v>803577.49403685203</v>
      </c>
      <c r="D61">
        <v>30155.832414991699</v>
      </c>
      <c r="E61">
        <v>258381.35278781201</v>
      </c>
      <c r="F61">
        <f>D61*$I$4</f>
        <v>78837.395402350143</v>
      </c>
      <c r="G61">
        <f>E61*$I$6</f>
        <v>619317.62557405606</v>
      </c>
      <c r="M61" s="7"/>
      <c r="N61" s="7"/>
    </row>
    <row r="62" spans="1:14" x14ac:dyDescent="0.3">
      <c r="A62" s="2" t="s">
        <v>57</v>
      </c>
      <c r="B62">
        <v>116572.92823554399</v>
      </c>
      <c r="C62">
        <v>852843.24914766895</v>
      </c>
      <c r="D62">
        <v>33492.899297969401</v>
      </c>
      <c r="E62">
        <v>270139.06973199197</v>
      </c>
      <c r="F62">
        <f>D62*$I$4</f>
        <v>87561.600316243042</v>
      </c>
      <c r="G62">
        <f>E62*$I$6</f>
        <v>647499.85026432353</v>
      </c>
      <c r="M62" s="7"/>
      <c r="N62" s="7"/>
    </row>
    <row r="63" spans="1:14" x14ac:dyDescent="0.3">
      <c r="A63" s="2" t="s">
        <v>58</v>
      </c>
      <c r="B63">
        <v>124849.250686903</v>
      </c>
      <c r="C63">
        <v>920491.52268654201</v>
      </c>
      <c r="D63">
        <v>33982.823284999104</v>
      </c>
      <c r="E63">
        <v>273121.71416892897</v>
      </c>
      <c r="F63">
        <f>D63*$I$4</f>
        <v>88842.424886131383</v>
      </c>
      <c r="G63">
        <f>E63*$I$6</f>
        <v>654648.98951406055</v>
      </c>
      <c r="M63" s="7"/>
      <c r="N63" s="7"/>
    </row>
    <row r="64" spans="1:14" x14ac:dyDescent="0.3">
      <c r="A64" s="2" t="s">
        <v>59</v>
      </c>
      <c r="B64">
        <v>107285.98659559801</v>
      </c>
      <c r="C64">
        <v>886397.39307071595</v>
      </c>
      <c r="D64">
        <v>30860.287806225999</v>
      </c>
      <c r="E64">
        <v>269207.93615325401</v>
      </c>
      <c r="F64">
        <f>D64*$I$4</f>
        <v>80679.076555692998</v>
      </c>
      <c r="G64">
        <f>E64*$I$6</f>
        <v>645268.00407707237</v>
      </c>
      <c r="M64" s="7"/>
      <c r="N64" s="7"/>
    </row>
    <row r="65" spans="1:14" x14ac:dyDescent="0.3">
      <c r="A65" s="2" t="s">
        <v>60</v>
      </c>
      <c r="B65">
        <v>122207.439686193</v>
      </c>
      <c r="C65">
        <v>944145.040998713</v>
      </c>
      <c r="D65">
        <v>33797.271931682997</v>
      </c>
      <c r="E65">
        <v>280389.599796316</v>
      </c>
      <c r="F65">
        <f>D65*$I$4</f>
        <v>88357.331813338242</v>
      </c>
      <c r="G65">
        <f>E65*$I$6</f>
        <v>672069.47911647218</v>
      </c>
      <c r="M65" s="7"/>
      <c r="N65" s="7"/>
    </row>
    <row r="66" spans="1:14" x14ac:dyDescent="0.3">
      <c r="A66" s="2" t="s">
        <v>61</v>
      </c>
      <c r="B66">
        <v>132753.47791124601</v>
      </c>
      <c r="C66">
        <v>997934.74025379203</v>
      </c>
      <c r="D66">
        <v>35880.932420307101</v>
      </c>
      <c r="E66">
        <v>288798.00623558101</v>
      </c>
      <c r="F66">
        <f>D66*$I$4</f>
        <v>93804.714713113441</v>
      </c>
      <c r="G66">
        <f>E66*$I$6</f>
        <v>692223.69788899983</v>
      </c>
      <c r="M66" s="7"/>
      <c r="N66" s="7"/>
    </row>
    <row r="67" spans="1:14" x14ac:dyDescent="0.3">
      <c r="A67" s="2" t="s">
        <v>62</v>
      </c>
      <c r="B67">
        <v>132105.09581010899</v>
      </c>
      <c r="C67">
        <v>1057369.8255136199</v>
      </c>
      <c r="D67">
        <v>35134.0454901091</v>
      </c>
      <c r="E67">
        <v>288660.50806455</v>
      </c>
      <c r="F67">
        <f>D67*$I$4</f>
        <v>91852.103376555067</v>
      </c>
      <c r="G67">
        <f>E67*$I$6</f>
        <v>691894.12673425151</v>
      </c>
      <c r="M67" s="7"/>
      <c r="N67" s="7"/>
    </row>
    <row r="68" spans="1:14" x14ac:dyDescent="0.3">
      <c r="A68" s="2" t="s">
        <v>63</v>
      </c>
      <c r="B68">
        <v>119607.90088371</v>
      </c>
      <c r="C68">
        <v>1016530.64549858</v>
      </c>
      <c r="D68">
        <v>32375.3690546373</v>
      </c>
      <c r="E68">
        <v>283193.60384283902</v>
      </c>
      <c r="F68">
        <f>D68*$I$4</f>
        <v>84640.003841795929</v>
      </c>
      <c r="G68">
        <f>E68*$I$6</f>
        <v>678790.43289063557</v>
      </c>
      <c r="M68" s="7"/>
      <c r="N68" s="7"/>
    </row>
    <row r="69" spans="1:14" x14ac:dyDescent="0.3">
      <c r="A69" s="2" t="s">
        <v>64</v>
      </c>
      <c r="B69">
        <v>129067.87508570999</v>
      </c>
      <c r="C69">
        <v>1086712.22810301</v>
      </c>
      <c r="D69">
        <v>35279.406862599601</v>
      </c>
      <c r="E69">
        <v>293569.31383358798</v>
      </c>
      <c r="F69">
        <f>D69*$I$4</f>
        <v>92232.126446107766</v>
      </c>
      <c r="G69">
        <f>E69*$I$6</f>
        <v>703660.10713679797</v>
      </c>
      <c r="M69" s="7"/>
      <c r="N69" s="7"/>
    </row>
    <row r="70" spans="1:14" x14ac:dyDescent="0.3">
      <c r="A70" s="2" t="s">
        <v>65</v>
      </c>
      <c r="B70">
        <v>134760.91511149899</v>
      </c>
      <c r="C70">
        <v>1112334.2238350899</v>
      </c>
      <c r="D70">
        <v>36543.880860907098</v>
      </c>
      <c r="E70">
        <v>299013.78985534201</v>
      </c>
      <c r="F70">
        <f>D70*$I$4</f>
        <v>95537.882865254069</v>
      </c>
      <c r="G70">
        <f>E70*$I$6</f>
        <v>716710.04253618664</v>
      </c>
      <c r="M70" s="7"/>
      <c r="N70" s="7"/>
    </row>
    <row r="71" spans="1:14" x14ac:dyDescent="0.3">
      <c r="A71" s="2" t="s">
        <v>66</v>
      </c>
      <c r="B71">
        <v>132267.30901668299</v>
      </c>
      <c r="C71">
        <v>1160804.90241709</v>
      </c>
      <c r="D71">
        <v>34522.692720487103</v>
      </c>
      <c r="E71">
        <v>296073.31852449302</v>
      </c>
      <c r="F71">
        <f>D71*$I$4</f>
        <v>90253.823502674015</v>
      </c>
      <c r="G71">
        <f>E71*$I$6</f>
        <v>709661.9885530282</v>
      </c>
      <c r="M71" s="7"/>
      <c r="N71" s="7"/>
    </row>
    <row r="72" spans="1:14" x14ac:dyDescent="0.3">
      <c r="A72" s="2" t="s">
        <v>67</v>
      </c>
      <c r="B72">
        <v>118697.040632659</v>
      </c>
      <c r="C72">
        <v>1129474.13972528</v>
      </c>
      <c r="D72">
        <v>31868.192774199899</v>
      </c>
      <c r="E72">
        <v>288028.29907979799</v>
      </c>
      <c r="F72">
        <f>D72*$I$4</f>
        <v>83314.076027591116</v>
      </c>
      <c r="G72">
        <f>E72*$I$6</f>
        <v>690378.77679479693</v>
      </c>
      <c r="M72" s="7"/>
      <c r="N72" s="7"/>
    </row>
    <row r="73" spans="1:14" x14ac:dyDescent="0.3">
      <c r="A73" s="2" t="s">
        <v>68</v>
      </c>
      <c r="B73">
        <v>126118.387027363</v>
      </c>
      <c r="C73">
        <v>1183125.6290150499</v>
      </c>
      <c r="D73">
        <v>33185.084125648602</v>
      </c>
      <c r="E73">
        <v>296465.31427870999</v>
      </c>
      <c r="F73">
        <f>D73*$I$4</f>
        <v>86756.868875998232</v>
      </c>
      <c r="G73">
        <f>E73*$I$6</f>
        <v>710601.5682754711</v>
      </c>
      <c r="M73" s="7"/>
      <c r="N73" s="7"/>
    </row>
    <row r="74" spans="1:14" x14ac:dyDescent="0.3">
      <c r="A74" s="2" t="s">
        <v>69</v>
      </c>
      <c r="B74">
        <v>136395.41898900899</v>
      </c>
      <c r="C74">
        <v>1230448.8284066301</v>
      </c>
      <c r="D74">
        <v>36068.100781675901</v>
      </c>
      <c r="E74">
        <v>306445.54313106299</v>
      </c>
      <c r="F74">
        <f>D74*$I$4</f>
        <v>94294.035183826316</v>
      </c>
      <c r="G74">
        <f>E74*$I$6</f>
        <v>734523.30863651354</v>
      </c>
      <c r="M74" s="7"/>
      <c r="N74" s="7"/>
    </row>
    <row r="75" spans="1:14" x14ac:dyDescent="0.3">
      <c r="A75" s="2" t="s">
        <v>70</v>
      </c>
      <c r="B75">
        <v>132810.153122271</v>
      </c>
      <c r="C75">
        <v>1271711.4024875199</v>
      </c>
      <c r="D75">
        <v>34300.220746651197</v>
      </c>
      <c r="E75">
        <v>303424.17077048199</v>
      </c>
      <c r="F75">
        <f>D75*$I$4</f>
        <v>89672.207623998314</v>
      </c>
      <c r="G75">
        <f>E75*$I$6</f>
        <v>727281.34192281344</v>
      </c>
      <c r="M75" s="7"/>
      <c r="N75" s="7"/>
    </row>
    <row r="76" spans="1:14" x14ac:dyDescent="0.3">
      <c r="A76" s="2" t="s">
        <v>71</v>
      </c>
      <c r="B76">
        <v>128208.23299283499</v>
      </c>
      <c r="C76">
        <v>1241613.6455021501</v>
      </c>
      <c r="D76">
        <v>31872.8595759081</v>
      </c>
      <c r="E76">
        <v>295865.83346391999</v>
      </c>
      <c r="F76">
        <f>D76*$I$4</f>
        <v>83326.276602473969</v>
      </c>
      <c r="G76">
        <f>E76*$I$6</f>
        <v>709164.66491233313</v>
      </c>
      <c r="M76" s="7"/>
      <c r="N76" s="7"/>
    </row>
    <row r="77" spans="1:14" x14ac:dyDescent="0.3">
      <c r="A77" s="2" t="s">
        <v>72</v>
      </c>
      <c r="B77">
        <v>142291.55027014</v>
      </c>
      <c r="C77">
        <v>1322579.9828790501</v>
      </c>
      <c r="D77">
        <v>35161.9718233436</v>
      </c>
      <c r="E77">
        <v>308388.66962077201</v>
      </c>
      <c r="F77">
        <f>D77*$I$4</f>
        <v>91925.112118116172</v>
      </c>
      <c r="G77">
        <f>E77*$I$6</f>
        <v>739180.81379627984</v>
      </c>
      <c r="M77" s="7"/>
      <c r="N77" s="7"/>
    </row>
    <row r="78" spans="1:14" x14ac:dyDescent="0.3">
      <c r="A78" s="2" t="s">
        <v>73</v>
      </c>
      <c r="B78">
        <v>148787.22656534499</v>
      </c>
      <c r="C78">
        <v>1354134.1112041301</v>
      </c>
      <c r="D78">
        <v>37331.403765666197</v>
      </c>
      <c r="E78">
        <v>314900.22299833101</v>
      </c>
      <c r="F78">
        <f>D78*$I$4</f>
        <v>97596.730181305436</v>
      </c>
      <c r="G78">
        <f>E78*$I$6</f>
        <v>754788.44079055567</v>
      </c>
      <c r="M78" s="7"/>
      <c r="N78" s="7"/>
    </row>
    <row r="79" spans="1:14" x14ac:dyDescent="0.3">
      <c r="A79" s="2" t="s">
        <v>74</v>
      </c>
      <c r="B79">
        <v>139445.99013353701</v>
      </c>
      <c r="C79">
        <v>1413291.26004176</v>
      </c>
      <c r="D79">
        <v>35136.023707839297</v>
      </c>
      <c r="E79">
        <v>311097.10126078798</v>
      </c>
      <c r="F79">
        <f>D79*$I$4</f>
        <v>91857.275096945392</v>
      </c>
      <c r="G79">
        <f>E79*$I$6</f>
        <v>745672.6888260612</v>
      </c>
      <c r="M79" s="7"/>
      <c r="N79" s="7"/>
    </row>
    <row r="80" spans="1:14" x14ac:dyDescent="0.3">
      <c r="A80" s="2" t="s">
        <v>75</v>
      </c>
      <c r="B80">
        <v>134165.66760484601</v>
      </c>
      <c r="C80">
        <v>1385981.06478267</v>
      </c>
      <c r="D80">
        <v>32065.8152585233</v>
      </c>
      <c r="E80">
        <v>306130.508545772</v>
      </c>
      <c r="F80">
        <f>D80*$I$4</f>
        <v>83830.727059557103</v>
      </c>
      <c r="G80">
        <f>E80*$I$6</f>
        <v>733768.19814099581</v>
      </c>
      <c r="M80" s="7"/>
      <c r="N80" s="7"/>
    </row>
    <row r="81" spans="1:14" x14ac:dyDescent="0.3">
      <c r="A81" s="2" t="s">
        <v>76</v>
      </c>
      <c r="B81">
        <v>143424.04619413201</v>
      </c>
      <c r="C81">
        <v>1422321.7881233699</v>
      </c>
      <c r="D81">
        <v>32457.229773771101</v>
      </c>
      <c r="E81">
        <v>307046.33681857103</v>
      </c>
      <c r="F81">
        <f>D81*$I$4</f>
        <v>84854.015041800609</v>
      </c>
      <c r="G81">
        <f>E81*$I$6</f>
        <v>735963.35884134739</v>
      </c>
      <c r="M81" s="7"/>
      <c r="N81" s="7"/>
    </row>
    <row r="82" spans="1:14" x14ac:dyDescent="0.3">
      <c r="A82" s="2" t="s">
        <v>77</v>
      </c>
      <c r="B82">
        <v>167172.97018770699</v>
      </c>
      <c r="C82">
        <v>1462125.4533263899</v>
      </c>
      <c r="D82">
        <v>35424.393370411897</v>
      </c>
      <c r="E82">
        <v>312888.66066841298</v>
      </c>
      <c r="F82">
        <f>D82*$I$4</f>
        <v>92611.169494467511</v>
      </c>
      <c r="G82">
        <f>E82*$I$6</f>
        <v>749966.90087516513</v>
      </c>
      <c r="M82" s="7"/>
      <c r="N82" s="7"/>
    </row>
    <row r="83" spans="1:14" x14ac:dyDescent="0.3">
      <c r="A83" s="2" t="s">
        <v>78</v>
      </c>
      <c r="B83">
        <v>152613.316099733</v>
      </c>
      <c r="C83">
        <v>1508524.69377617</v>
      </c>
      <c r="D83">
        <v>33016.3036070249</v>
      </c>
      <c r="E83">
        <v>310386.24606908398</v>
      </c>
      <c r="F83">
        <f>D83*$I$4</f>
        <v>86315.620353993058</v>
      </c>
      <c r="G83">
        <f>E83*$I$6</f>
        <v>743968.8307701177</v>
      </c>
      <c r="M83" s="7"/>
      <c r="N83" s="7"/>
    </row>
    <row r="84" spans="1:14" x14ac:dyDescent="0.3">
      <c r="A84" s="2" t="s">
        <v>79</v>
      </c>
      <c r="B84">
        <v>146133.93345601199</v>
      </c>
      <c r="C84">
        <v>1456658.6555715001</v>
      </c>
      <c r="D84">
        <v>30066.708558590301</v>
      </c>
      <c r="E84">
        <v>301173.00530540303</v>
      </c>
      <c r="F84">
        <f>D84*$I$4</f>
        <v>78604.395941078226</v>
      </c>
      <c r="G84">
        <f>E84*$I$6</f>
        <v>721885.49413594964</v>
      </c>
      <c r="M84" s="7"/>
      <c r="N84" s="7"/>
    </row>
    <row r="85" spans="1:14" x14ac:dyDescent="0.3">
      <c r="A85" s="2" t="s">
        <v>80</v>
      </c>
      <c r="B85">
        <v>155314.46104961401</v>
      </c>
      <c r="C85">
        <v>1479969.8057911899</v>
      </c>
      <c r="D85">
        <v>30377.142962298502</v>
      </c>
      <c r="E85">
        <v>298632.123617106</v>
      </c>
      <c r="F85">
        <f>D85*$I$4</f>
        <v>79415.9749250319</v>
      </c>
      <c r="G85">
        <f>E85*$I$6</f>
        <v>715795.22176496696</v>
      </c>
      <c r="M85" s="7"/>
      <c r="N85" s="7"/>
    </row>
    <row r="86" spans="1:14" x14ac:dyDescent="0.3">
      <c r="A86" s="2" t="s">
        <v>81</v>
      </c>
      <c r="B86">
        <v>166931.29657976501</v>
      </c>
      <c r="C86">
        <v>1508228.2502403299</v>
      </c>
      <c r="D86">
        <v>31940.257142980699</v>
      </c>
      <c r="E86">
        <v>299550.713260966</v>
      </c>
      <c r="F86">
        <f>D86*$I$4</f>
        <v>83502.476303126823</v>
      </c>
      <c r="G86">
        <f>E86*$I$6</f>
        <v>717997.00123153511</v>
      </c>
      <c r="M86" s="7"/>
      <c r="N86" s="7"/>
    </row>
    <row r="87" spans="1:14" x14ac:dyDescent="0.3">
      <c r="A87" s="2" t="s">
        <v>82</v>
      </c>
      <c r="B87">
        <v>162433.30916902699</v>
      </c>
      <c r="C87">
        <v>1550930.28812328</v>
      </c>
      <c r="D87">
        <v>29298.6288818055</v>
      </c>
      <c r="E87">
        <v>293254.25626636401</v>
      </c>
      <c r="F87">
        <f>D87*$I$4</f>
        <v>76596.379702432168</v>
      </c>
      <c r="G87">
        <f>E87*$I$6</f>
        <v>702904.94155558618</v>
      </c>
      <c r="M87" s="7"/>
      <c r="N87" s="7"/>
    </row>
    <row r="88" spans="1:14" x14ac:dyDescent="0.3">
      <c r="A88" s="2" t="s">
        <v>83</v>
      </c>
      <c r="B88">
        <v>149072.37726635099</v>
      </c>
      <c r="C88">
        <v>1500298.88284847</v>
      </c>
      <c r="D88">
        <v>27215.767078191999</v>
      </c>
      <c r="E88">
        <v>285698.02186508698</v>
      </c>
      <c r="F88">
        <f>D88*$I$4</f>
        <v>71151.084831437474</v>
      </c>
      <c r="G88">
        <f>E88*$I$6</f>
        <v>684793.30502613832</v>
      </c>
      <c r="M88" s="7"/>
      <c r="N88" s="7"/>
    </row>
    <row r="89" spans="1:14" x14ac:dyDescent="0.3">
      <c r="A89" s="2" t="s">
        <v>84</v>
      </c>
      <c r="B89">
        <v>170125.59312911899</v>
      </c>
      <c r="C89">
        <v>1559050.15485687</v>
      </c>
      <c r="D89">
        <v>29022.5542435555</v>
      </c>
      <c r="E89">
        <v>289020.64758557698</v>
      </c>
      <c r="F89">
        <f>D89*$I$4</f>
        <v>75874.628595821836</v>
      </c>
      <c r="G89">
        <f>E89*$I$6</f>
        <v>692757.34983696893</v>
      </c>
      <c r="M89" s="7"/>
      <c r="N89" s="7"/>
    </row>
    <row r="90" spans="1:14" x14ac:dyDescent="0.3">
      <c r="A90" s="2" t="s">
        <v>85</v>
      </c>
      <c r="B90">
        <v>180573.91199757301</v>
      </c>
      <c r="C90">
        <v>1577170.4892283501</v>
      </c>
      <c r="D90">
        <v>31046.6403367639</v>
      </c>
      <c r="E90">
        <v>292199.171203684</v>
      </c>
      <c r="F90">
        <f>D90*$I$4</f>
        <v>81166.264172737225</v>
      </c>
      <c r="G90">
        <f>E90*$I$6</f>
        <v>700375.99444408843</v>
      </c>
      <c r="M90" s="7"/>
      <c r="N90" s="7"/>
    </row>
    <row r="91" spans="1:14" x14ac:dyDescent="0.3">
      <c r="A91" s="2" t="s">
        <v>86</v>
      </c>
      <c r="B91">
        <v>176466.11764865401</v>
      </c>
      <c r="C91">
        <v>1632808.47372549</v>
      </c>
      <c r="D91">
        <v>28597.131924531699</v>
      </c>
      <c r="E91">
        <v>286623.342147813</v>
      </c>
      <c r="F91">
        <f>D91*$I$4</f>
        <v>74762.432881363944</v>
      </c>
      <c r="G91">
        <f>E91*$I$6</f>
        <v>687011.21724855795</v>
      </c>
      <c r="M91" s="7"/>
      <c r="N91" s="7"/>
    </row>
    <row r="92" spans="1:14" x14ac:dyDescent="0.3">
      <c r="A92" s="2" t="s">
        <v>87</v>
      </c>
      <c r="B92">
        <v>157953.158729166</v>
      </c>
      <c r="C92">
        <v>1585673.4119428101</v>
      </c>
      <c r="D92">
        <v>27240.5708897843</v>
      </c>
      <c r="E92">
        <v>286503.68011476798</v>
      </c>
      <c r="F92">
        <f>D92*$I$4</f>
        <v>71215.930260841546</v>
      </c>
      <c r="G92">
        <f>E92*$I$6</f>
        <v>686724.39776496438</v>
      </c>
      <c r="M92" s="7"/>
      <c r="N92" s="7"/>
    </row>
    <row r="93" spans="1:14" x14ac:dyDescent="0.3">
      <c r="A93" s="2" t="s">
        <v>88</v>
      </c>
      <c r="B93">
        <v>173101.66558407401</v>
      </c>
      <c r="C93">
        <v>1630729.57308596</v>
      </c>
      <c r="D93">
        <v>29058.173767276501</v>
      </c>
      <c r="E93">
        <v>291296.59696805</v>
      </c>
      <c r="F93">
        <f>D93*$I$4</f>
        <v>75967.749901080169</v>
      </c>
      <c r="G93">
        <f>E93*$I$6</f>
        <v>698212.60251782881</v>
      </c>
      <c r="M93" s="7"/>
      <c r="N93" s="7"/>
    </row>
    <row r="94" spans="1:14" x14ac:dyDescent="0.3">
      <c r="A94" s="2" t="s">
        <v>89</v>
      </c>
      <c r="B94">
        <v>191240.916739432</v>
      </c>
      <c r="C94">
        <v>1648635.25565998</v>
      </c>
      <c r="D94">
        <v>31899.374223483999</v>
      </c>
      <c r="E94">
        <v>296993.30023562198</v>
      </c>
      <c r="F94">
        <f>D94*$I$4</f>
        <v>83395.59472727745</v>
      </c>
      <c r="G94">
        <f>E94*$I$6</f>
        <v>711867.10468374158</v>
      </c>
      <c r="M94" s="7"/>
      <c r="N94" s="7"/>
    </row>
    <row r="95" spans="1:14" x14ac:dyDescent="0.3">
      <c r="A95" s="2" t="s">
        <v>90</v>
      </c>
      <c r="B95">
        <v>183766.258880579</v>
      </c>
      <c r="C95">
        <v>1720440.7594510301</v>
      </c>
      <c r="D95">
        <v>30360.320196790701</v>
      </c>
      <c r="E95">
        <v>294007.444699182</v>
      </c>
      <c r="F95">
        <f>D95*$I$4</f>
        <v>79371.994609786474</v>
      </c>
      <c r="G95">
        <f>E95*$I$6</f>
        <v>704710.26870783523</v>
      </c>
      <c r="M95" s="7"/>
      <c r="N95" s="7"/>
    </row>
    <row r="96" spans="1:14" x14ac:dyDescent="0.3">
      <c r="A96" s="2" t="s">
        <v>91</v>
      </c>
      <c r="B96">
        <v>171168.029403275</v>
      </c>
      <c r="C96">
        <v>1682083.0632318701</v>
      </c>
      <c r="D96">
        <v>28340.739158516499</v>
      </c>
      <c r="E96">
        <v>291961.51003541902</v>
      </c>
      <c r="F96">
        <f>D96*$I$4</f>
        <v>74092.13674778436</v>
      </c>
      <c r="G96">
        <f>E96*$I$6</f>
        <v>699806.34129832953</v>
      </c>
      <c r="M96" s="7"/>
      <c r="N96" s="7"/>
    </row>
    <row r="97" spans="1:14" x14ac:dyDescent="0.3">
      <c r="A97" s="2" t="s">
        <v>92</v>
      </c>
      <c r="B97">
        <v>181561.81725714501</v>
      </c>
      <c r="C97">
        <v>1734098.9902894399</v>
      </c>
      <c r="D97">
        <v>29606.712252130001</v>
      </c>
      <c r="E97">
        <v>296007.158455959</v>
      </c>
      <c r="F97">
        <f>D97*$I$4</f>
        <v>77401.812301635975</v>
      </c>
      <c r="G97">
        <f>E97*$I$6</f>
        <v>709503.40862413554</v>
      </c>
      <c r="M97" s="7"/>
      <c r="N97" s="7"/>
    </row>
    <row r="98" spans="1:14" x14ac:dyDescent="0.3">
      <c r="A98" s="2" t="s">
        <v>93</v>
      </c>
      <c r="B98">
        <v>194742.27078777901</v>
      </c>
      <c r="C98">
        <v>1767855.70605069</v>
      </c>
      <c r="D98">
        <v>32385.460560015501</v>
      </c>
      <c r="E98">
        <v>303101.86742376501</v>
      </c>
      <c r="F98">
        <f>D98*$I$4</f>
        <v>84666.386399861571</v>
      </c>
      <c r="G98">
        <f>E98*$I$6</f>
        <v>726508.80883848039</v>
      </c>
      <c r="M98" s="7"/>
      <c r="N98" s="7"/>
    </row>
    <row r="99" spans="1:14" x14ac:dyDescent="0.3">
      <c r="A99" s="2" t="s">
        <v>94</v>
      </c>
      <c r="B99">
        <v>189955.88238525699</v>
      </c>
      <c r="C99">
        <v>1820103.2403213601</v>
      </c>
      <c r="D99">
        <v>29876.803742031501</v>
      </c>
      <c r="E99">
        <v>298578.00139754399</v>
      </c>
      <c r="F99">
        <f>D99*$I$4</f>
        <v>78107.921464571526</v>
      </c>
      <c r="G99">
        <f>E99*$I$6</f>
        <v>715665.49551286607</v>
      </c>
      <c r="M99" s="7"/>
      <c r="N99" s="7"/>
    </row>
    <row r="100" spans="1:14" x14ac:dyDescent="0.3">
      <c r="A100" s="2" t="s">
        <v>95</v>
      </c>
      <c r="B100">
        <v>169673.800737991</v>
      </c>
      <c r="C100">
        <v>1757553.52398809</v>
      </c>
      <c r="D100">
        <v>28005.3134654161</v>
      </c>
      <c r="E100">
        <v>294593.02423126902</v>
      </c>
      <c r="F100">
        <f>D100*$I$4</f>
        <v>73215.22220498047</v>
      </c>
      <c r="G100">
        <f>E100*$I$6</f>
        <v>706113.85190563183</v>
      </c>
      <c r="M100" s="7"/>
      <c r="N100" s="7"/>
    </row>
    <row r="101" spans="1:14" x14ac:dyDescent="0.3">
      <c r="A101" s="2" t="s">
        <v>96</v>
      </c>
      <c r="B101">
        <v>193950.31459197999</v>
      </c>
      <c r="C101">
        <v>1826761.1956374601</v>
      </c>
      <c r="D101">
        <v>30034.564737890702</v>
      </c>
      <c r="E101">
        <v>299477.973719562</v>
      </c>
      <c r="F101">
        <f>D101*$I$4</f>
        <v>78520.361281800288</v>
      </c>
      <c r="G101">
        <f>E101*$I$6</f>
        <v>717822.65087853314</v>
      </c>
      <c r="M101" s="7"/>
      <c r="N101" s="7"/>
    </row>
    <row r="102" spans="1:14" x14ac:dyDescent="0.3">
      <c r="A102" s="2" t="s">
        <v>97</v>
      </c>
      <c r="B102">
        <v>204888.21565705401</v>
      </c>
      <c r="C102">
        <v>1880610.2415773801</v>
      </c>
      <c r="D102">
        <v>31760.9130093557</v>
      </c>
      <c r="E102">
        <v>306464.94673219201</v>
      </c>
      <c r="F102">
        <f>D102*$I$4</f>
        <v>83033.610971170114</v>
      </c>
      <c r="G102">
        <f>E102*$I$6</f>
        <v>734569.81738046557</v>
      </c>
      <c r="M102" s="7"/>
      <c r="N102" s="7"/>
    </row>
    <row r="103" spans="1:14" x14ac:dyDescent="0.3">
      <c r="A103" s="2" t="s">
        <v>98</v>
      </c>
      <c r="B103">
        <v>194969.66889027401</v>
      </c>
      <c r="C103">
        <v>1924206.0382503599</v>
      </c>
      <c r="D103">
        <v>29897.066391154902</v>
      </c>
      <c r="E103">
        <v>303635.55808021198</v>
      </c>
      <c r="F103">
        <f>D103*$I$4</f>
        <v>78160.894781933719</v>
      </c>
      <c r="G103">
        <f>E103*$I$6</f>
        <v>727788.01891527418</v>
      </c>
      <c r="M103" s="7"/>
      <c r="N103" s="7"/>
    </row>
    <row r="104" spans="1:14" x14ac:dyDescent="0.3">
      <c r="A104" s="2" t="s">
        <v>99</v>
      </c>
      <c r="B104">
        <v>173494.90728360199</v>
      </c>
      <c r="C104">
        <v>1868094.5286348599</v>
      </c>
      <c r="D104">
        <v>27387.3374404858</v>
      </c>
      <c r="E104">
        <v>295812.56611527503</v>
      </c>
      <c r="F104">
        <f>D104*$I$4</f>
        <v>71599.62693451524</v>
      </c>
      <c r="G104">
        <f>E104*$I$6</f>
        <v>709036.98771145346</v>
      </c>
      <c r="M104" s="7"/>
      <c r="N104" s="7"/>
    </row>
    <row r="105" spans="1:14" x14ac:dyDescent="0.3">
      <c r="A105" s="2" t="s">
        <v>100</v>
      </c>
      <c r="B105">
        <v>187686.50268956501</v>
      </c>
      <c r="C105">
        <v>1752723.60825714</v>
      </c>
      <c r="D105">
        <v>23600.623661499299</v>
      </c>
      <c r="E105">
        <v>269117.77972073801</v>
      </c>
      <c r="F105">
        <f>D105*$I$4</f>
        <v>61699.895189054529</v>
      </c>
      <c r="G105">
        <f>E105*$I$6</f>
        <v>645051.90695120161</v>
      </c>
      <c r="M105" s="7"/>
      <c r="N105" s="7"/>
    </row>
    <row r="106" spans="1:14" x14ac:dyDescent="0.3">
      <c r="A106" s="2" t="s">
        <v>101</v>
      </c>
      <c r="B106">
        <v>229621.18464605301</v>
      </c>
      <c r="C106">
        <v>1929323.4369941601</v>
      </c>
      <c r="D106">
        <v>31602.1207900298</v>
      </c>
      <c r="E106">
        <v>297161.63292682002</v>
      </c>
      <c r="F106">
        <f>D106*$I$4</f>
        <v>82618.475192142854</v>
      </c>
      <c r="G106">
        <f>E106*$I$6</f>
        <v>712270.58350097993</v>
      </c>
      <c r="M106" s="7"/>
      <c r="N106" s="7"/>
    </row>
    <row r="107" spans="1:14" x14ac:dyDescent="0.3">
      <c r="A107" s="2" t="s">
        <v>102</v>
      </c>
      <c r="B107">
        <v>222886.40525924999</v>
      </c>
      <c r="C107">
        <v>2059455.4266896599</v>
      </c>
      <c r="D107">
        <v>31522.057552342099</v>
      </c>
      <c r="E107">
        <v>302621.72852449003</v>
      </c>
      <c r="F107">
        <f>D107*$I$4</f>
        <v>82409.163207651276</v>
      </c>
      <c r="G107">
        <f>E107*$I$6</f>
        <v>725357.95766506414</v>
      </c>
      <c r="M107" s="7"/>
      <c r="N107" s="7"/>
    </row>
    <row r="108" spans="1:14" x14ac:dyDescent="0.3">
      <c r="A108" s="2" t="s">
        <v>103</v>
      </c>
      <c r="B108">
        <v>226859.12997403901</v>
      </c>
      <c r="C108">
        <v>2156670.0957152098</v>
      </c>
      <c r="D108">
        <v>29505.164741509801</v>
      </c>
      <c r="E108">
        <v>300988.643652005</v>
      </c>
      <c r="F108">
        <f>D108*$I$4</f>
        <v>77136.333268037517</v>
      </c>
      <c r="G108">
        <f>E108*$I$6</f>
        <v>721443.59529070614</v>
      </c>
      <c r="M108" s="7"/>
      <c r="N108" s="7"/>
    </row>
    <row r="109" spans="1:14" x14ac:dyDescent="0.3">
      <c r="A109" s="2" t="s">
        <v>104</v>
      </c>
      <c r="B109">
        <v>262596.983015128</v>
      </c>
      <c r="C109">
        <v>2203638.7891146801</v>
      </c>
      <c r="D109">
        <v>29975.268248227501</v>
      </c>
      <c r="E109">
        <v>302479.091089989</v>
      </c>
      <c r="F109">
        <f>D109*$I$4</f>
        <v>78365.340497189973</v>
      </c>
      <c r="G109">
        <f>E109*$I$6</f>
        <v>725016.06814285205</v>
      </c>
      <c r="M109" s="7"/>
      <c r="N109" s="7"/>
    </row>
    <row r="110" spans="1:14" x14ac:dyDescent="0.3">
      <c r="A110" s="2" t="s">
        <v>105</v>
      </c>
      <c r="B110">
        <v>298234.06082627398</v>
      </c>
      <c r="C110">
        <v>2295851.0505812899</v>
      </c>
      <c r="D110">
        <v>30993.8167976654</v>
      </c>
      <c r="E110">
        <v>309680.92561978998</v>
      </c>
      <c r="F110">
        <f>D110*$I$4</f>
        <v>81028.165838022062</v>
      </c>
      <c r="G110">
        <f>E110*$I$6</f>
        <v>742278.23901025369</v>
      </c>
      <c r="M110" s="7"/>
      <c r="N110" s="7"/>
    </row>
    <row r="111" spans="1:14" x14ac:dyDescent="0.3">
      <c r="A111" s="2" t="s">
        <v>106</v>
      </c>
      <c r="B111">
        <v>285148.82612266601</v>
      </c>
      <c r="C111">
        <v>2355982.0638732999</v>
      </c>
      <c r="D111">
        <v>27948.6016671449</v>
      </c>
      <c r="E111">
        <v>307035.75281676202</v>
      </c>
      <c r="F111">
        <f>D111*$I$4</f>
        <v>73066.958665020531</v>
      </c>
      <c r="G111">
        <f>E111*$I$6</f>
        <v>735937.9899097326</v>
      </c>
      <c r="M111" s="7"/>
      <c r="N111" s="7"/>
    </row>
    <row r="112" spans="1:14" x14ac:dyDescent="0.3">
      <c r="A112" s="2" t="s">
        <v>107</v>
      </c>
      <c r="B112">
        <v>265913.743409849</v>
      </c>
      <c r="C112">
        <v>2319528.13919314</v>
      </c>
      <c r="D112">
        <v>27618.151943347599</v>
      </c>
      <c r="E112">
        <v>305423.34564998298</v>
      </c>
      <c r="F112">
        <f>D112*$I$4</f>
        <v>72203.052964223039</v>
      </c>
      <c r="G112">
        <f>E112*$I$6</f>
        <v>732073.19019716105</v>
      </c>
      <c r="M112" s="7"/>
      <c r="N112" s="7"/>
    </row>
    <row r="113" spans="1:14" x14ac:dyDescent="0.3">
      <c r="A113" s="2" t="s">
        <v>108</v>
      </c>
      <c r="B113">
        <v>343508.81357685197</v>
      </c>
      <c r="C113">
        <v>2517481.44857676</v>
      </c>
      <c r="D113">
        <v>29592.0629085492</v>
      </c>
      <c r="E113">
        <v>313198.50680868799</v>
      </c>
      <c r="F113">
        <f>D113*$I$4</f>
        <v>77363.514035603352</v>
      </c>
      <c r="G113">
        <f>E113*$I$6</f>
        <v>750709.5751193316</v>
      </c>
      <c r="M113" s="7"/>
      <c r="N113" s="7"/>
    </row>
    <row r="114" spans="1:14" x14ac:dyDescent="0.3">
      <c r="A114" s="2" t="s">
        <v>109</v>
      </c>
      <c r="B114">
        <v>362418.57341088599</v>
      </c>
      <c r="C114">
        <v>2601181.9512716401</v>
      </c>
      <c r="D114">
        <v>31501.7819884645</v>
      </c>
      <c r="E114">
        <v>323064.75687380601</v>
      </c>
      <c r="F114">
        <f>D114*$I$4</f>
        <v>82356.156126817747</v>
      </c>
      <c r="G114">
        <f>E114*$I$6</f>
        <v>774358.11824259139</v>
      </c>
      <c r="M114" s="7"/>
      <c r="N114" s="7"/>
    </row>
    <row r="115" spans="1:14" x14ac:dyDescent="0.3">
      <c r="A115" s="2" t="s">
        <v>110</v>
      </c>
      <c r="B115">
        <v>345984.02645756199</v>
      </c>
      <c r="C115">
        <v>2641485.1401344799</v>
      </c>
      <c r="D115">
        <v>29063.526354827001</v>
      </c>
      <c r="E115">
        <v>315307.03814780398</v>
      </c>
      <c r="F115">
        <f>D115*$I$4</f>
        <v>75981.743348693795</v>
      </c>
      <c r="G115">
        <f>E115*$I$6</f>
        <v>755763.54131426127</v>
      </c>
      <c r="M115" s="7"/>
      <c r="N115" s="7"/>
    </row>
    <row r="116" spans="1:14" x14ac:dyDescent="0.3">
      <c r="A116" s="2" t="s">
        <v>111</v>
      </c>
      <c r="B116">
        <v>329252.66847807099</v>
      </c>
      <c r="C116">
        <v>2582705.74238458</v>
      </c>
      <c r="D116">
        <v>27236.933174137201</v>
      </c>
      <c r="E116">
        <v>318315.83749985899</v>
      </c>
      <c r="F116">
        <f>D116*$I$4</f>
        <v>71206.420059866665</v>
      </c>
      <c r="G116">
        <f>E116*$I$6</f>
        <v>762975.37162027298</v>
      </c>
      <c r="M116" s="7"/>
      <c r="N116" s="7"/>
    </row>
    <row r="117" spans="1:14" x14ac:dyDescent="0.3">
      <c r="A117" s="2" t="s">
        <v>112</v>
      </c>
      <c r="B117">
        <v>364906.914829152</v>
      </c>
      <c r="C117">
        <v>2701104.8998528002</v>
      </c>
      <c r="D117">
        <v>29032.8841503238</v>
      </c>
      <c r="E117">
        <v>324060.44334545202</v>
      </c>
      <c r="F117">
        <f>D117*$I$4</f>
        <v>75901.634414568747</v>
      </c>
      <c r="G117">
        <f>E117*$I$6</f>
        <v>776744.69209857087</v>
      </c>
      <c r="M117" s="7"/>
      <c r="N117" s="7"/>
    </row>
    <row r="118" spans="1:14" x14ac:dyDescent="0.3">
      <c r="A118" s="2" t="s">
        <v>113</v>
      </c>
      <c r="B118">
        <v>387324.73641285702</v>
      </c>
      <c r="C118">
        <v>2740961.4210645901</v>
      </c>
      <c r="D118">
        <v>31044.4869426404</v>
      </c>
      <c r="E118">
        <v>329395.94474437501</v>
      </c>
      <c r="F118">
        <f>D118*$I$4</f>
        <v>81160.634482877067</v>
      </c>
      <c r="G118">
        <f>E118*$I$6</f>
        <v>789533.42480693187</v>
      </c>
      <c r="M118" s="7"/>
      <c r="N118" s="7"/>
    </row>
    <row r="119" spans="1:14" x14ac:dyDescent="0.3">
      <c r="A119" s="2" t="s">
        <v>114</v>
      </c>
      <c r="B119">
        <v>365839.32387743797</v>
      </c>
      <c r="C119">
        <v>2831340.2153552501</v>
      </c>
      <c r="D119">
        <v>28922.7677856958</v>
      </c>
      <c r="E119">
        <v>321780.83682710998</v>
      </c>
      <c r="F119">
        <f>D119*$I$4</f>
        <v>75613.753541012396</v>
      </c>
      <c r="G119">
        <f>E119*$I$6</f>
        <v>771280.67358117376</v>
      </c>
      <c r="M119" s="7"/>
      <c r="N119" s="7"/>
    </row>
    <row r="120" spans="1:14" x14ac:dyDescent="0.3">
      <c r="M120" s="7"/>
      <c r="N120" s="7"/>
    </row>
    <row r="121" spans="1:14" x14ac:dyDescent="0.3">
      <c r="M121" s="7"/>
      <c r="N121" s="7"/>
    </row>
    <row r="122" spans="1:14" x14ac:dyDescent="0.3">
      <c r="M122" s="7"/>
      <c r="N122" s="7"/>
    </row>
  </sheetData>
  <mergeCells count="4">
    <mergeCell ref="B2:C2"/>
    <mergeCell ref="D2:E2"/>
    <mergeCell ref="B1:E1"/>
    <mergeCell ref="F2:G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4A47B-638F-4E75-8A1A-AB6B9E964ADF}">
  <dimension ref="A1:G11"/>
  <sheetViews>
    <sheetView workbookViewId="0">
      <selection activeCell="H11" sqref="H11"/>
    </sheetView>
  </sheetViews>
  <sheetFormatPr defaultRowHeight="14.4" x14ac:dyDescent="0.3"/>
  <cols>
    <col min="2" max="2" width="18.77734375" bestFit="1" customWidth="1"/>
    <col min="5" max="5" width="12.5546875" bestFit="1" customWidth="1"/>
  </cols>
  <sheetData>
    <row r="1" spans="1:7" x14ac:dyDescent="0.3">
      <c r="B1" s="12" t="s">
        <v>123</v>
      </c>
      <c r="C1" s="12"/>
      <c r="E1" s="12" t="s">
        <v>2</v>
      </c>
      <c r="F1" s="12"/>
      <c r="G1" s="4" t="s">
        <v>122</v>
      </c>
    </row>
    <row r="2" spans="1:7" x14ac:dyDescent="0.3">
      <c r="B2" s="12" t="s">
        <v>124</v>
      </c>
      <c r="C2" s="12"/>
      <c r="E2" s="12" t="s">
        <v>116</v>
      </c>
      <c r="F2" s="12"/>
    </row>
    <row r="3" spans="1:7" x14ac:dyDescent="0.3">
      <c r="B3" t="s">
        <v>0</v>
      </c>
      <c r="C3" t="s">
        <v>1</v>
      </c>
      <c r="E3" t="s">
        <v>0</v>
      </c>
      <c r="F3" t="s">
        <v>1</v>
      </c>
    </row>
    <row r="4" spans="1:7" x14ac:dyDescent="0.3">
      <c r="A4" t="s">
        <v>118</v>
      </c>
      <c r="B4">
        <v>96.909709052875087</v>
      </c>
      <c r="C4">
        <v>97.954856230875691</v>
      </c>
      <c r="E4" s="5">
        <f>E8*B4/B8</f>
        <v>24873.636326924174</v>
      </c>
      <c r="F4" s="5">
        <f>F8*C4/C8</f>
        <v>172888.25171541717</v>
      </c>
    </row>
    <row r="5" spans="1:7" x14ac:dyDescent="0.3">
      <c r="A5" t="s">
        <v>119</v>
      </c>
      <c r="B5">
        <v>101.70137259470208</v>
      </c>
      <c r="C5">
        <v>99.541802436383634</v>
      </c>
      <c r="E5" s="5">
        <f t="shared" ref="E5:F6" si="0">E9*B5/B9</f>
        <v>26103.503772665401</v>
      </c>
      <c r="F5" s="5">
        <f t="shared" si="0"/>
        <v>175689.17824008025</v>
      </c>
    </row>
    <row r="6" spans="1:7" x14ac:dyDescent="0.3">
      <c r="A6" t="s">
        <v>120</v>
      </c>
      <c r="B6">
        <v>101.3001459479844</v>
      </c>
      <c r="C6">
        <v>101.65758893651387</v>
      </c>
      <c r="E6" s="5">
        <f t="shared" si="0"/>
        <v>26000.521669090125</v>
      </c>
      <c r="F6" s="5">
        <f t="shared" si="0"/>
        <v>179423.49671172845</v>
      </c>
    </row>
    <row r="7" spans="1:7" x14ac:dyDescent="0.3">
      <c r="A7" t="s">
        <v>121</v>
      </c>
      <c r="B7">
        <v>100.08877240443856</v>
      </c>
      <c r="C7">
        <v>100.84575239622687</v>
      </c>
      <c r="E7" s="5">
        <f>E11*B7/B11</f>
        <v>25689.6006553683</v>
      </c>
      <c r="F7" s="5">
        <f>F11*C7/C11</f>
        <v>177990.62237012334</v>
      </c>
    </row>
    <row r="8" spans="1:7" x14ac:dyDescent="0.3">
      <c r="A8" t="s">
        <v>3</v>
      </c>
      <c r="B8">
        <v>89.567521779407627</v>
      </c>
      <c r="C8">
        <v>96.839684144244359</v>
      </c>
      <c r="E8">
        <f>'IBGE Data'!D8</f>
        <v>22989.1306579952</v>
      </c>
      <c r="F8">
        <f>'IBGE Data'!E8</f>
        <v>170919.996543207</v>
      </c>
    </row>
    <row r="9" spans="1:7" x14ac:dyDescent="0.3">
      <c r="A9" t="s">
        <v>4</v>
      </c>
      <c r="B9">
        <v>96.058810051649132</v>
      </c>
      <c r="C9">
        <v>100.11946805626364</v>
      </c>
      <c r="E9">
        <f>'IBGE Data'!D9</f>
        <v>24655.2376492861</v>
      </c>
      <c r="F9">
        <f>'IBGE Data'!E9</f>
        <v>176708.74585459201</v>
      </c>
    </row>
    <row r="10" spans="1:7" x14ac:dyDescent="0.3">
      <c r="A10" t="s">
        <v>5</v>
      </c>
      <c r="B10">
        <v>115.20982612632501</v>
      </c>
      <c r="C10">
        <v>107.56177389190135</v>
      </c>
      <c r="E10">
        <f>'IBGE Data'!D10</f>
        <v>29570.693631850801</v>
      </c>
      <c r="F10">
        <f>'IBGE Data'!E10</f>
        <v>189844.25841787099</v>
      </c>
    </row>
    <row r="11" spans="1:7" x14ac:dyDescent="0.3">
      <c r="A11" t="s">
        <v>6</v>
      </c>
      <c r="B11">
        <v>99.484718173971103</v>
      </c>
      <c r="C11">
        <v>104.31453010964891</v>
      </c>
      <c r="E11">
        <f>'IBGE Data'!D11</f>
        <v>25534.559169873901</v>
      </c>
      <c r="F11">
        <f>'IBGE Data'!E11</f>
        <v>184112.94174803601</v>
      </c>
    </row>
  </sheetData>
  <mergeCells count="4">
    <mergeCell ref="B2:C2"/>
    <mergeCell ref="B1:C1"/>
    <mergeCell ref="E2:F2"/>
    <mergeCell ref="E1:F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Industrialization Rate</vt:lpstr>
      <vt:lpstr>IBGE Data</vt:lpstr>
      <vt:lpstr>FGV IBRE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Hugo Terziani</dc:creator>
  <cp:lastModifiedBy>Victor Hugo Terziani</cp:lastModifiedBy>
  <dcterms:created xsi:type="dcterms:W3CDTF">2024-07-05T15:43:21Z</dcterms:created>
  <dcterms:modified xsi:type="dcterms:W3CDTF">2025-04-23T01:40:41Z</dcterms:modified>
</cp:coreProperties>
</file>