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7a2add53ee0fe38e/Área de Trabalho/PUC/Pesquisa_Edmar/data_supplement/"/>
    </mc:Choice>
  </mc:AlternateContent>
  <xr:revisionPtr revIDLastSave="1" documentId="8_{9A0C688D-FD93-4084-87AB-2BE21EBC9070}" xr6:coauthVersionLast="47" xr6:coauthVersionMax="47" xr10:uidLastSave="{2B8C25E2-5A44-4A37-9CCA-F3A471588F5A}"/>
  <bookViews>
    <workbookView minimized="1" xWindow="1884" yWindow="372" windowWidth="20592" windowHeight="12216" xr2:uid="{286D1C14-5C50-458A-95E8-698ADC1B2B96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0" i="1" l="1"/>
  <c r="C106" i="1"/>
  <c r="C102" i="1"/>
  <c r="C98" i="1"/>
  <c r="C94" i="1"/>
  <c r="C90" i="1"/>
  <c r="C86" i="1"/>
  <c r="C82" i="1"/>
  <c r="C78" i="1"/>
  <c r="C74" i="1"/>
  <c r="C70" i="1"/>
  <c r="C66" i="1"/>
  <c r="C62" i="1"/>
  <c r="C58" i="1"/>
  <c r="C54" i="1"/>
  <c r="C50" i="1"/>
  <c r="C46" i="1"/>
  <c r="C42" i="1"/>
  <c r="C38" i="1"/>
  <c r="C34" i="1"/>
  <c r="C30" i="1"/>
  <c r="G29" i="1"/>
  <c r="J29" i="1" s="1"/>
  <c r="G28" i="1"/>
  <c r="G27" i="1"/>
  <c r="G26" i="1"/>
  <c r="C26" i="1"/>
  <c r="G25" i="1"/>
  <c r="J25" i="1" s="1"/>
  <c r="J24" i="1"/>
  <c r="G24" i="1"/>
  <c r="G23" i="1"/>
  <c r="J22" i="1"/>
  <c r="G22" i="1"/>
  <c r="C22" i="1"/>
  <c r="G7" i="1" s="1"/>
  <c r="J7" i="1" s="1"/>
  <c r="G21" i="1"/>
  <c r="G20" i="1"/>
  <c r="G19" i="1"/>
  <c r="J19" i="1" s="1"/>
  <c r="J18" i="1"/>
  <c r="G18" i="1"/>
  <c r="C18" i="1"/>
  <c r="G6" i="1" s="1"/>
  <c r="J6" i="1" s="1"/>
  <c r="J17" i="1"/>
  <c r="G17" i="1"/>
  <c r="G16" i="1"/>
  <c r="G15" i="1"/>
  <c r="G14" i="1"/>
  <c r="C14" i="1"/>
  <c r="J13" i="1"/>
  <c r="G13" i="1"/>
  <c r="G12" i="1"/>
  <c r="J12" i="1" s="1"/>
  <c r="G11" i="1"/>
  <c r="J11" i="1" s="1"/>
  <c r="G10" i="1"/>
  <c r="J10" i="1" s="1"/>
  <c r="C10" i="1"/>
  <c r="G9" i="1"/>
  <c r="G8" i="1"/>
  <c r="C6" i="1"/>
  <c r="G5" i="1"/>
  <c r="J5" i="1" s="1"/>
  <c r="G4" i="1"/>
  <c r="J4" i="1" s="1"/>
  <c r="L3" i="1"/>
  <c r="M3" i="1" s="1"/>
  <c r="J3" i="1"/>
  <c r="G3" i="1"/>
  <c r="H2" i="1"/>
  <c r="J23" i="1" s="1"/>
  <c r="C2" i="1"/>
  <c r="G2" i="1" s="1"/>
  <c r="J2" i="1" s="1"/>
  <c r="J26" i="1" l="1"/>
  <c r="J20" i="1"/>
  <c r="J27" i="1"/>
  <c r="J21" i="1"/>
  <c r="J28" i="1"/>
  <c r="J14" i="1"/>
  <c r="J8" i="1"/>
  <c r="J15" i="1"/>
  <c r="J9" i="1"/>
  <c r="J16" i="1"/>
</calcChain>
</file>

<file path=xl/sharedStrings.xml><?xml version="1.0" encoding="utf-8"?>
<sst xmlns="http://schemas.openxmlformats.org/spreadsheetml/2006/main" count="125" uniqueCount="124">
  <si>
    <t>Quarter</t>
  </si>
  <si>
    <t>Quarterly GDP</t>
  </si>
  <si>
    <t>Yearly GDP</t>
  </si>
  <si>
    <t>Year</t>
  </si>
  <si>
    <t>Ano</t>
  </si>
  <si>
    <t>Original Yearly</t>
  </si>
  <si>
    <t>Ratio</t>
  </si>
  <si>
    <t>Maddison Project</t>
  </si>
  <si>
    <t>Adjusted Quarterly</t>
  </si>
  <si>
    <t>Max GDP p.c.</t>
  </si>
  <si>
    <t xml:space="preserve">Dollar Max GDP p.c. </t>
  </si>
  <si>
    <t>1995-1</t>
  </si>
  <si>
    <t>Quarterly</t>
  </si>
  <si>
    <t>1995-2</t>
  </si>
  <si>
    <t>1995-3</t>
  </si>
  <si>
    <t>1995-4</t>
  </si>
  <si>
    <t>1996-1</t>
  </si>
  <si>
    <t>1996-2</t>
  </si>
  <si>
    <t>1996-3</t>
  </si>
  <si>
    <t>1996-4</t>
  </si>
  <si>
    <t>1997-1</t>
  </si>
  <si>
    <t>1997-2</t>
  </si>
  <si>
    <t>1997-3</t>
  </si>
  <si>
    <t>1997-4</t>
  </si>
  <si>
    <t>1998-1</t>
  </si>
  <si>
    <t>1998-2</t>
  </si>
  <si>
    <t>1998-3</t>
  </si>
  <si>
    <t>1998-4</t>
  </si>
  <si>
    <t>1999-1</t>
  </si>
  <si>
    <t>1999-2</t>
  </si>
  <si>
    <t>1999-3</t>
  </si>
  <si>
    <t>1999-4</t>
  </si>
  <si>
    <t>2000-1</t>
  </si>
  <si>
    <t>2000-2</t>
  </si>
  <si>
    <t>2000-3</t>
  </si>
  <si>
    <t>2000-4</t>
  </si>
  <si>
    <t>2001-1</t>
  </si>
  <si>
    <t>2001-2</t>
  </si>
  <si>
    <t>2001-3</t>
  </si>
  <si>
    <t>2001-4</t>
  </si>
  <si>
    <t>2002-1</t>
  </si>
  <si>
    <t>2002-2</t>
  </si>
  <si>
    <t>2002-3</t>
  </si>
  <si>
    <t>2002-4</t>
  </si>
  <si>
    <t>2003-1</t>
  </si>
  <si>
    <t>2003-2</t>
  </si>
  <si>
    <t>2003-3</t>
  </si>
  <si>
    <t>2003-4</t>
  </si>
  <si>
    <t>2004-1</t>
  </si>
  <si>
    <t>2004-2</t>
  </si>
  <si>
    <t>2004-3</t>
  </si>
  <si>
    <t>2004-4</t>
  </si>
  <si>
    <t>2005-1</t>
  </si>
  <si>
    <t>2005-2</t>
  </si>
  <si>
    <t>2005-3</t>
  </si>
  <si>
    <t>2005-4</t>
  </si>
  <si>
    <t>2006-1</t>
  </si>
  <si>
    <t>2006-2</t>
  </si>
  <si>
    <t>2006-3</t>
  </si>
  <si>
    <t>2006-4</t>
  </si>
  <si>
    <t>2007-1</t>
  </si>
  <si>
    <t>2007-2</t>
  </si>
  <si>
    <t>2007-3</t>
  </si>
  <si>
    <t>2007-4</t>
  </si>
  <si>
    <t>2008-1</t>
  </si>
  <si>
    <t>2008-2</t>
  </si>
  <si>
    <t>2008-3</t>
  </si>
  <si>
    <t>2008-4</t>
  </si>
  <si>
    <t>2009-1</t>
  </si>
  <si>
    <t>2009-2</t>
  </si>
  <si>
    <t>2009-3</t>
  </si>
  <si>
    <t>2009-4</t>
  </si>
  <si>
    <t>2010-1</t>
  </si>
  <si>
    <t>2010-2</t>
  </si>
  <si>
    <t>2010-3</t>
  </si>
  <si>
    <t>2010-4</t>
  </si>
  <si>
    <t>2011-1</t>
  </si>
  <si>
    <t>2011-2</t>
  </si>
  <si>
    <t>2011-3</t>
  </si>
  <si>
    <t>2011-4</t>
  </si>
  <si>
    <t>2012-1</t>
  </si>
  <si>
    <t>2012-2</t>
  </si>
  <si>
    <t>2012-3</t>
  </si>
  <si>
    <t>2012-4</t>
  </si>
  <si>
    <t>2013-1</t>
  </si>
  <si>
    <t>2013-2</t>
  </si>
  <si>
    <t>2013-3</t>
  </si>
  <si>
    <t>2013-4</t>
  </si>
  <si>
    <t>2014-1</t>
  </si>
  <si>
    <t>2014-2</t>
  </si>
  <si>
    <t>2014-3</t>
  </si>
  <si>
    <t>2014-4</t>
  </si>
  <si>
    <t>2015-1</t>
  </si>
  <si>
    <t>2015-2</t>
  </si>
  <si>
    <t>2015-3</t>
  </si>
  <si>
    <t>2015-4</t>
  </si>
  <si>
    <t>2016-1</t>
  </si>
  <si>
    <t>2016-2</t>
  </si>
  <si>
    <t>2016-3</t>
  </si>
  <si>
    <t>2016-4</t>
  </si>
  <si>
    <t>2017-1</t>
  </si>
  <si>
    <t>2017-2</t>
  </si>
  <si>
    <t>2017-3</t>
  </si>
  <si>
    <t>2017-4</t>
  </si>
  <si>
    <t>2018-1</t>
  </si>
  <si>
    <t>2018-2</t>
  </si>
  <si>
    <t>2018-3</t>
  </si>
  <si>
    <t>2018-4</t>
  </si>
  <si>
    <t>2019-1</t>
  </si>
  <si>
    <t>2019-2</t>
  </si>
  <si>
    <t>2019-3</t>
  </si>
  <si>
    <t>2019-4</t>
  </si>
  <si>
    <t>2020-1</t>
  </si>
  <si>
    <t>2020-2</t>
  </si>
  <si>
    <t>2020-3</t>
  </si>
  <si>
    <t>2020-4</t>
  </si>
  <si>
    <t>2021-1</t>
  </si>
  <si>
    <t>2021-2</t>
  </si>
  <si>
    <t>2021-3</t>
  </si>
  <si>
    <t>2021-4</t>
  </si>
  <si>
    <t>2022-1</t>
  </si>
  <si>
    <t>2022-2</t>
  </si>
  <si>
    <t>2022-3</t>
  </si>
  <si>
    <t>2022-4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</si>
</sst>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43" fontId="0" fillId="0" borderId="0" xfId="1" applyFont="1" applyBorder="1"/>
    <xf numFmtId="43" fontId="0" fillId="0" borderId="8" xfId="0" applyNumberFormat="1" applyBorder="1"/>
    <xf numFmtId="0" fontId="0" fillId="0" borderId="10" xfId="0" applyBorder="1"/>
    <xf numFmtId="2" fontId="0" fillId="0" borderId="11" xfId="0" applyNumberFormat="1" applyBorder="1"/>
    <xf numFmtId="0" fontId="0" fillId="2" borderId="6" xfId="0" applyFill="1" applyBorder="1"/>
    <xf numFmtId="0" fontId="0" fillId="2" borderId="0" xfId="0" applyFill="1"/>
    <xf numFmtId="43" fontId="0" fillId="2" borderId="8" xfId="0" applyNumberFormat="1" applyFill="1" applyBorder="1"/>
    <xf numFmtId="0" fontId="0" fillId="0" borderId="12" xfId="0" applyBorder="1"/>
    <xf numFmtId="43" fontId="0" fillId="0" borderId="11" xfId="0" applyNumberFormat="1" applyBorder="1"/>
    <xf numFmtId="0" fontId="0" fillId="0" borderId="13" xfId="0" applyBorder="1"/>
    <xf numFmtId="0" fontId="0" fillId="0" borderId="11" xfId="0" applyBorder="1"/>
    <xf numFmtId="0" fontId="0" fillId="0" borderId="14" xfId="0" applyBorder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6A50B-01F9-4C2C-9105-4E7A02F376DF}">
  <dimension ref="A1:M113"/>
  <sheetViews>
    <sheetView tabSelected="1" workbookViewId="0">
      <selection activeCell="J2" sqref="J2"/>
    </sheetView>
  </sheetViews>
  <sheetFormatPr defaultRowHeight="14.4" x14ac:dyDescent="0.3"/>
  <cols>
    <col min="2" max="2" width="12.44140625" bestFit="1" customWidth="1"/>
    <col min="3" max="3" width="12" bestFit="1" customWidth="1"/>
    <col min="7" max="7" width="12.44140625" bestFit="1" customWidth="1"/>
    <col min="9" max="9" width="15" bestFit="1" customWidth="1"/>
    <col min="10" max="10" width="15.88671875" bestFit="1" customWidth="1"/>
    <col min="12" max="12" width="12" bestFit="1" customWidth="1"/>
    <col min="13" max="13" width="17.33203125" bestFit="1" customWidth="1"/>
  </cols>
  <sheetData>
    <row r="1" spans="1:13" x14ac:dyDescent="0.3">
      <c r="A1" s="1" t="s">
        <v>0</v>
      </c>
      <c r="B1" s="2" t="s">
        <v>1</v>
      </c>
      <c r="C1" s="3" t="s">
        <v>2</v>
      </c>
      <c r="D1" s="4" t="s">
        <v>3</v>
      </c>
      <c r="E1" s="5"/>
      <c r="F1" s="1" t="s">
        <v>4</v>
      </c>
      <c r="G1" s="3" t="s">
        <v>5</v>
      </c>
      <c r="H1" s="3" t="s">
        <v>6</v>
      </c>
      <c r="I1" s="3" t="s">
        <v>7</v>
      </c>
      <c r="J1" s="4" t="s">
        <v>8</v>
      </c>
      <c r="L1" s="6" t="s">
        <v>9</v>
      </c>
      <c r="M1" s="7" t="s">
        <v>10</v>
      </c>
    </row>
    <row r="2" spans="1:13" x14ac:dyDescent="0.3">
      <c r="A2" s="8" t="s">
        <v>11</v>
      </c>
      <c r="B2" s="9">
        <v>2656.819807767446</v>
      </c>
      <c r="C2">
        <f>SUM(B2:B5)</f>
        <v>10785.1021821832</v>
      </c>
      <c r="D2" s="10">
        <v>1995</v>
      </c>
      <c r="E2" s="11"/>
      <c r="F2" s="8">
        <v>1995</v>
      </c>
      <c r="G2">
        <f>C2</f>
        <v>10785.1021821832</v>
      </c>
      <c r="H2" s="12">
        <f>$I$17/$G$17</f>
        <v>0.49250555222370906</v>
      </c>
      <c r="I2">
        <v>5280</v>
      </c>
      <c r="J2" s="13">
        <f>G2*$H$2</f>
        <v>5311.7227060252662</v>
      </c>
      <c r="L2" s="8" t="s">
        <v>12</v>
      </c>
      <c r="M2" s="10" t="s">
        <v>12</v>
      </c>
    </row>
    <row r="3" spans="1:13" ht="15" thickBot="1" x14ac:dyDescent="0.35">
      <c r="A3" s="8" t="s">
        <v>13</v>
      </c>
      <c r="B3" s="9">
        <v>2689.6590471452819</v>
      </c>
      <c r="D3" s="10"/>
      <c r="E3" s="11"/>
      <c r="F3" s="8">
        <v>1996</v>
      </c>
      <c r="G3">
        <f>C6</f>
        <v>10831.771785615303</v>
      </c>
      <c r="I3">
        <v>5313</v>
      </c>
      <c r="J3" s="13">
        <f t="shared" ref="J3:J29" si="0">G3*$H$2</f>
        <v>5334.7077448356558</v>
      </c>
      <c r="L3" s="14">
        <f>118.8154*C42/100</f>
        <v>14121.358512428305</v>
      </c>
      <c r="M3" s="15">
        <f>L3*H2</f>
        <v>6954.8474723124773</v>
      </c>
    </row>
    <row r="4" spans="1:13" x14ac:dyDescent="0.3">
      <c r="A4" s="8" t="s">
        <v>14</v>
      </c>
      <c r="B4" s="9">
        <v>2735.9161469654118</v>
      </c>
      <c r="D4" s="10"/>
      <c r="E4" s="11"/>
      <c r="F4" s="8">
        <v>1997</v>
      </c>
      <c r="G4">
        <f>C10</f>
        <v>10981.175510100955</v>
      </c>
      <c r="I4">
        <v>5411</v>
      </c>
      <c r="J4" s="13">
        <f t="shared" si="0"/>
        <v>5408.2899086677407</v>
      </c>
    </row>
    <row r="5" spans="1:13" x14ac:dyDescent="0.3">
      <c r="A5" s="8" t="s">
        <v>15</v>
      </c>
      <c r="B5" s="9">
        <v>2702.7071803050608</v>
      </c>
      <c r="D5" s="10"/>
      <c r="E5" s="11"/>
      <c r="F5" s="8">
        <v>1998</v>
      </c>
      <c r="G5">
        <f>C14</f>
        <v>10796.245846147736</v>
      </c>
      <c r="I5">
        <v>5334</v>
      </c>
      <c r="J5" s="13">
        <f t="shared" si="0"/>
        <v>5317.2110223999161</v>
      </c>
    </row>
    <row r="6" spans="1:13" x14ac:dyDescent="0.3">
      <c r="A6" s="8" t="s">
        <v>16</v>
      </c>
      <c r="B6" s="9">
        <v>2584.0010275380878</v>
      </c>
      <c r="C6">
        <f>SUM(B6:B9)</f>
        <v>10831.771785615303</v>
      </c>
      <c r="D6" s="10">
        <v>1996</v>
      </c>
      <c r="E6" s="11"/>
      <c r="F6" s="8">
        <v>1999</v>
      </c>
      <c r="G6">
        <f>C18</f>
        <v>10636.4342913162</v>
      </c>
      <c r="I6">
        <v>5270</v>
      </c>
      <c r="J6" s="13">
        <f t="shared" si="0"/>
        <v>5238.5029443358808</v>
      </c>
    </row>
    <row r="7" spans="1:13" x14ac:dyDescent="0.3">
      <c r="A7" s="8" t="s">
        <v>17</v>
      </c>
      <c r="B7" s="9">
        <v>2659.465410334104</v>
      </c>
      <c r="D7" s="10"/>
      <c r="E7" s="11"/>
      <c r="F7" s="8">
        <v>2000</v>
      </c>
      <c r="G7">
        <f>C22</f>
        <v>10912.513968548308</v>
      </c>
      <c r="I7">
        <v>5418</v>
      </c>
      <c r="J7" s="13">
        <f t="shared" si="0"/>
        <v>5374.4737182288236</v>
      </c>
    </row>
    <row r="8" spans="1:13" x14ac:dyDescent="0.3">
      <c r="A8" s="8" t="s">
        <v>18</v>
      </c>
      <c r="B8" s="9">
        <v>2843.7923403963878</v>
      </c>
      <c r="D8" s="10"/>
      <c r="E8" s="11"/>
      <c r="F8" s="8">
        <v>2001</v>
      </c>
      <c r="G8">
        <f>C26</f>
        <v>10905.40467707875</v>
      </c>
      <c r="I8">
        <v>5412</v>
      </c>
      <c r="J8" s="13">
        <f t="shared" si="0"/>
        <v>5370.9723527076894</v>
      </c>
    </row>
    <row r="9" spans="1:13" x14ac:dyDescent="0.3">
      <c r="A9" s="8" t="s">
        <v>19</v>
      </c>
      <c r="B9" s="9">
        <v>2744.513007346724</v>
      </c>
      <c r="D9" s="10"/>
      <c r="E9" s="11"/>
      <c r="F9" s="8">
        <v>2002</v>
      </c>
      <c r="G9">
        <f>C30</f>
        <v>11100.082157082932</v>
      </c>
      <c r="I9">
        <v>5481</v>
      </c>
      <c r="J9" s="13">
        <f t="shared" si="0"/>
        <v>5466.8520925026696</v>
      </c>
    </row>
    <row r="10" spans="1:13" x14ac:dyDescent="0.3">
      <c r="A10" s="8" t="s">
        <v>20</v>
      </c>
      <c r="B10" s="9">
        <v>2621.3690020337349</v>
      </c>
      <c r="C10">
        <f t="shared" ref="C10" si="1">SUM(B10:B13)</f>
        <v>10981.175510100955</v>
      </c>
      <c r="D10" s="10">
        <v>1997</v>
      </c>
      <c r="E10" s="11"/>
      <c r="F10" s="8">
        <v>2003</v>
      </c>
      <c r="G10">
        <f>C34</f>
        <v>11106.086954829945</v>
      </c>
      <c r="I10">
        <v>5472</v>
      </c>
      <c r="J10" s="13">
        <f t="shared" si="0"/>
        <v>5469.8094887330535</v>
      </c>
    </row>
    <row r="11" spans="1:13" x14ac:dyDescent="0.3">
      <c r="A11" s="8" t="s">
        <v>21</v>
      </c>
      <c r="B11" s="9">
        <v>2732.0179540528925</v>
      </c>
      <c r="D11" s="10"/>
      <c r="E11" s="11"/>
      <c r="F11" s="8">
        <v>2004</v>
      </c>
      <c r="G11">
        <f>C38</f>
        <v>11628.783474758651</v>
      </c>
      <c r="I11">
        <v>5713</v>
      </c>
      <c r="J11" s="13">
        <f t="shared" si="0"/>
        <v>5727.2404269259523</v>
      </c>
    </row>
    <row r="12" spans="1:13" x14ac:dyDescent="0.3">
      <c r="A12" s="8" t="s">
        <v>22</v>
      </c>
      <c r="B12" s="9">
        <v>2837.6352369098759</v>
      </c>
      <c r="D12" s="10"/>
      <c r="E12" s="11"/>
      <c r="F12" s="8">
        <v>2005</v>
      </c>
      <c r="G12">
        <f>C42</f>
        <v>11885.124750182473</v>
      </c>
      <c r="I12">
        <v>5824</v>
      </c>
      <c r="J12" s="13">
        <f t="shared" si="0"/>
        <v>5853.4899283362911</v>
      </c>
    </row>
    <row r="13" spans="1:13" x14ac:dyDescent="0.3">
      <c r="A13" s="8" t="s">
        <v>23</v>
      </c>
      <c r="B13" s="9">
        <v>2790.1533171044507</v>
      </c>
      <c r="D13" s="10"/>
      <c r="E13" s="11"/>
      <c r="F13" s="8">
        <v>2006</v>
      </c>
      <c r="G13">
        <f>C46</f>
        <v>12231.829506454587</v>
      </c>
      <c r="I13">
        <v>5988</v>
      </c>
      <c r="J13" s="13">
        <f t="shared" si="0"/>
        <v>6024.2439457826749</v>
      </c>
    </row>
    <row r="14" spans="1:13" x14ac:dyDescent="0.3">
      <c r="A14" s="8" t="s">
        <v>24</v>
      </c>
      <c r="B14" s="9">
        <v>2594.3318101893756</v>
      </c>
      <c r="C14">
        <f t="shared" ref="C14" si="2">SUM(B14:B17)</f>
        <v>10796.245846147736</v>
      </c>
      <c r="D14" s="10">
        <v>1998</v>
      </c>
      <c r="E14" s="11"/>
      <c r="F14" s="8">
        <v>2007</v>
      </c>
      <c r="G14">
        <f>C50</f>
        <v>12832.390641287522</v>
      </c>
      <c r="I14">
        <v>6285</v>
      </c>
      <c r="J14" s="13">
        <f t="shared" si="0"/>
        <v>6320.0236391376675</v>
      </c>
    </row>
    <row r="15" spans="1:13" x14ac:dyDescent="0.3">
      <c r="A15" s="8" t="s">
        <v>25</v>
      </c>
      <c r="B15" s="9">
        <v>2717.0661986773957</v>
      </c>
      <c r="D15" s="10"/>
      <c r="E15" s="11"/>
      <c r="F15" s="8">
        <v>2008</v>
      </c>
      <c r="G15">
        <f>C54</f>
        <v>13326.650170953835</v>
      </c>
      <c r="I15">
        <v>6542</v>
      </c>
      <c r="J15" s="13">
        <f t="shared" si="0"/>
        <v>6563.4492017378052</v>
      </c>
    </row>
    <row r="16" spans="1:13" x14ac:dyDescent="0.3">
      <c r="A16" s="8" t="s">
        <v>26</v>
      </c>
      <c r="B16" s="9">
        <v>2790.0752927993085</v>
      </c>
      <c r="D16" s="10"/>
      <c r="E16" s="11"/>
      <c r="F16" s="8">
        <v>2009</v>
      </c>
      <c r="G16">
        <f>C58</f>
        <v>13146.169851180704</v>
      </c>
      <c r="I16">
        <v>6457</v>
      </c>
      <c r="J16" s="13">
        <f t="shared" si="0"/>
        <v>6474.5616421824279</v>
      </c>
    </row>
    <row r="17" spans="1:10" x14ac:dyDescent="0.3">
      <c r="A17" s="8" t="s">
        <v>27</v>
      </c>
      <c r="B17" s="9">
        <v>2694.7725444816579</v>
      </c>
      <c r="D17" s="10"/>
      <c r="E17" s="11"/>
      <c r="F17" s="16">
        <v>2010</v>
      </c>
      <c r="G17" s="17">
        <f>C62</f>
        <v>13967.355228668317</v>
      </c>
      <c r="H17" s="17"/>
      <c r="I17" s="17">
        <v>6879</v>
      </c>
      <c r="J17" s="18">
        <f t="shared" si="0"/>
        <v>6879</v>
      </c>
    </row>
    <row r="18" spans="1:10" x14ac:dyDescent="0.3">
      <c r="A18" s="8" t="s">
        <v>28</v>
      </c>
      <c r="B18" s="9">
        <v>2562.1821417461574</v>
      </c>
      <c r="C18">
        <f t="shared" ref="C18" si="3">SUM(B18:B21)</f>
        <v>10636.4342913162</v>
      </c>
      <c r="D18" s="10">
        <v>1999</v>
      </c>
      <c r="E18" s="11"/>
      <c r="F18" s="8">
        <v>2011</v>
      </c>
      <c r="G18">
        <f>C66</f>
        <v>14360.054999887967</v>
      </c>
      <c r="J18" s="13">
        <f t="shared" si="0"/>
        <v>7072.4068176826577</v>
      </c>
    </row>
    <row r="19" spans="1:10" x14ac:dyDescent="0.3">
      <c r="A19" s="8" t="s">
        <v>29</v>
      </c>
      <c r="B19" s="9">
        <v>2653.089341210677</v>
      </c>
      <c r="D19" s="10"/>
      <c r="E19" s="11"/>
      <c r="F19" s="8">
        <v>2012</v>
      </c>
      <c r="G19">
        <f>C70</f>
        <v>14478.56977090962</v>
      </c>
      <c r="J19" s="13">
        <f t="shared" si="0"/>
        <v>7130.7760004313432</v>
      </c>
    </row>
    <row r="20" spans="1:10" x14ac:dyDescent="0.3">
      <c r="A20" s="8" t="s">
        <v>30</v>
      </c>
      <c r="B20" s="9">
        <v>2719.5710332063618</v>
      </c>
      <c r="D20" s="10"/>
      <c r="E20" s="11"/>
      <c r="F20" s="8">
        <v>2013</v>
      </c>
      <c r="G20">
        <f>C74</f>
        <v>14785.466658899082</v>
      </c>
      <c r="J20" s="13">
        <f t="shared" si="0"/>
        <v>7281.9244217263313</v>
      </c>
    </row>
    <row r="21" spans="1:10" x14ac:dyDescent="0.3">
      <c r="A21" s="8" t="s">
        <v>31</v>
      </c>
      <c r="B21" s="9">
        <v>2701.5917751530033</v>
      </c>
      <c r="D21" s="10"/>
      <c r="E21" s="11"/>
      <c r="F21" s="8">
        <v>2014</v>
      </c>
      <c r="G21">
        <f>C78</f>
        <v>14733.996535127488</v>
      </c>
      <c r="J21" s="13">
        <f t="shared" si="0"/>
        <v>7256.5750999951797</v>
      </c>
    </row>
    <row r="22" spans="1:10" x14ac:dyDescent="0.3">
      <c r="A22" s="8" t="s">
        <v>32</v>
      </c>
      <c r="B22" s="9">
        <v>2626.3483791415088</v>
      </c>
      <c r="C22">
        <f t="shared" ref="C22" si="4">SUM(B22:B25)</f>
        <v>10912.513968548308</v>
      </c>
      <c r="D22" s="10">
        <v>2000</v>
      </c>
      <c r="E22" s="11"/>
      <c r="F22" s="8">
        <v>2015</v>
      </c>
      <c r="G22">
        <f>C82</f>
        <v>14092.772339426319</v>
      </c>
      <c r="J22" s="13">
        <f t="shared" si="0"/>
        <v>6940.7686233921713</v>
      </c>
    </row>
    <row r="23" spans="1:10" x14ac:dyDescent="0.3">
      <c r="A23" s="8" t="s">
        <v>33</v>
      </c>
      <c r="B23" s="9">
        <v>2710.1845832273211</v>
      </c>
      <c r="D23" s="10"/>
      <c r="E23" s="11"/>
      <c r="F23" s="8">
        <v>2016</v>
      </c>
      <c r="G23">
        <f>C86</f>
        <v>13518.158342313043</v>
      </c>
      <c r="J23" s="13">
        <f t="shared" si="0"/>
        <v>6657.7680394284253</v>
      </c>
    </row>
    <row r="24" spans="1:10" x14ac:dyDescent="0.3">
      <c r="A24" s="8" t="s">
        <v>34</v>
      </c>
      <c r="B24" s="9">
        <v>2795.7609348006104</v>
      </c>
      <c r="D24" s="10"/>
      <c r="E24" s="11"/>
      <c r="F24" s="8">
        <v>2017</v>
      </c>
      <c r="G24">
        <f>C90</f>
        <v>13585.6979342501</v>
      </c>
      <c r="J24" s="13">
        <f t="shared" si="0"/>
        <v>6691.0316634523488</v>
      </c>
    </row>
    <row r="25" spans="1:10" x14ac:dyDescent="0.3">
      <c r="A25" s="8" t="s">
        <v>35</v>
      </c>
      <c r="B25" s="9">
        <v>2780.2200713788679</v>
      </c>
      <c r="D25" s="10"/>
      <c r="E25" s="11"/>
      <c r="F25" s="8">
        <v>2018</v>
      </c>
      <c r="G25">
        <f>C94</f>
        <v>13718.370419206205</v>
      </c>
      <c r="J25" s="13">
        <f t="shared" si="0"/>
        <v>6756.373598920547</v>
      </c>
    </row>
    <row r="26" spans="1:10" x14ac:dyDescent="0.3">
      <c r="A26" s="8" t="s">
        <v>36</v>
      </c>
      <c r="B26" s="9">
        <v>2675.7352231801951</v>
      </c>
      <c r="C26">
        <f t="shared" ref="C26" si="5">SUM(B26:B29)</f>
        <v>10905.40467707875</v>
      </c>
      <c r="D26" s="10">
        <v>2001</v>
      </c>
      <c r="E26" s="11"/>
      <c r="F26" s="8">
        <v>2019</v>
      </c>
      <c r="G26">
        <f>C98</f>
        <v>13778.328278921084</v>
      </c>
      <c r="J26" s="13">
        <f t="shared" si="0"/>
        <v>6785.9031777295759</v>
      </c>
    </row>
    <row r="27" spans="1:10" x14ac:dyDescent="0.3">
      <c r="A27" s="8" t="s">
        <v>37</v>
      </c>
      <c r="B27" s="9">
        <v>2732.4463886219587</v>
      </c>
      <c r="D27" s="10"/>
      <c r="E27" s="11"/>
      <c r="F27" s="8">
        <v>2020</v>
      </c>
      <c r="G27">
        <f>C102</f>
        <v>13226.404170093025</v>
      </c>
      <c r="J27" s="13">
        <f t="shared" si="0"/>
        <v>6514.0774897256333</v>
      </c>
    </row>
    <row r="28" spans="1:10" x14ac:dyDescent="0.3">
      <c r="A28" s="8" t="s">
        <v>38</v>
      </c>
      <c r="B28" s="9">
        <v>2769.1070971010213</v>
      </c>
      <c r="D28" s="10"/>
      <c r="E28" s="11"/>
      <c r="F28" s="8">
        <v>2021</v>
      </c>
      <c r="G28">
        <f>C106</f>
        <v>13755.512970004434</v>
      </c>
      <c r="J28" s="13">
        <f t="shared" si="0"/>
        <v>6774.6665114124262</v>
      </c>
    </row>
    <row r="29" spans="1:10" ht="15" thickBot="1" x14ac:dyDescent="0.35">
      <c r="A29" s="8" t="s">
        <v>39</v>
      </c>
      <c r="B29" s="9">
        <v>2728.1159681755744</v>
      </c>
      <c r="D29" s="10"/>
      <c r="E29" s="11"/>
      <c r="F29" s="14">
        <v>2022</v>
      </c>
      <c r="G29" s="19">
        <f>C110</f>
        <v>14070.48498917765</v>
      </c>
      <c r="H29" s="19"/>
      <c r="I29" s="19"/>
      <c r="J29" s="20">
        <f t="shared" si="0"/>
        <v>6929.7919796503475</v>
      </c>
    </row>
    <row r="30" spans="1:10" x14ac:dyDescent="0.3">
      <c r="A30" s="8" t="s">
        <v>40</v>
      </c>
      <c r="B30" s="9">
        <v>2653.6724177590445</v>
      </c>
      <c r="C30">
        <f t="shared" ref="C30" si="6">SUM(B30:B33)</f>
        <v>11100.082157082932</v>
      </c>
      <c r="D30" s="10">
        <v>2002</v>
      </c>
      <c r="E30" s="11"/>
    </row>
    <row r="31" spans="1:10" x14ac:dyDescent="0.3">
      <c r="A31" s="8" t="s">
        <v>41</v>
      </c>
      <c r="B31" s="9">
        <v>2760.401132415423</v>
      </c>
      <c r="D31" s="10"/>
      <c r="E31" s="11"/>
    </row>
    <row r="32" spans="1:10" x14ac:dyDescent="0.3">
      <c r="A32" s="8" t="s">
        <v>42</v>
      </c>
      <c r="B32" s="9">
        <v>2850.0551323308387</v>
      </c>
      <c r="D32" s="10"/>
      <c r="E32" s="11"/>
    </row>
    <row r="33" spans="1:5" x14ac:dyDescent="0.3">
      <c r="A33" s="8" t="s">
        <v>43</v>
      </c>
      <c r="B33" s="9">
        <v>2835.953474577625</v>
      </c>
      <c r="D33" s="10"/>
      <c r="E33" s="11"/>
    </row>
    <row r="34" spans="1:5" x14ac:dyDescent="0.3">
      <c r="A34" s="8" t="s">
        <v>44</v>
      </c>
      <c r="B34" s="9">
        <v>2693.8650544047327</v>
      </c>
      <c r="C34">
        <f t="shared" ref="C34" si="7">SUM(B34:B37)</f>
        <v>11106.086954829945</v>
      </c>
      <c r="D34" s="10">
        <v>2003</v>
      </c>
      <c r="E34" s="11"/>
    </row>
    <row r="35" spans="1:5" x14ac:dyDescent="0.3">
      <c r="A35" s="8" t="s">
        <v>45</v>
      </c>
      <c r="B35" s="9">
        <v>2751.6446472496323</v>
      </c>
      <c r="D35" s="10"/>
      <c r="E35" s="11"/>
    </row>
    <row r="36" spans="1:5" x14ac:dyDescent="0.3">
      <c r="A36" s="8" t="s">
        <v>46</v>
      </c>
      <c r="B36" s="9">
        <v>2837.4734287900055</v>
      </c>
      <c r="D36" s="10"/>
      <c r="E36" s="11"/>
    </row>
    <row r="37" spans="1:5" x14ac:dyDescent="0.3">
      <c r="A37" s="8" t="s">
        <v>47</v>
      </c>
      <c r="B37" s="9">
        <v>2823.1038243855751</v>
      </c>
      <c r="D37" s="10"/>
      <c r="E37" s="11"/>
    </row>
    <row r="38" spans="1:5" x14ac:dyDescent="0.3">
      <c r="A38" s="8" t="s">
        <v>48</v>
      </c>
      <c r="B38" s="9">
        <v>2769.9489167164934</v>
      </c>
      <c r="C38">
        <f t="shared" ref="C38" si="8">SUM(B38:B41)</f>
        <v>11628.783474758651</v>
      </c>
      <c r="D38" s="10">
        <v>2004</v>
      </c>
      <c r="E38" s="11"/>
    </row>
    <row r="39" spans="1:5" x14ac:dyDescent="0.3">
      <c r="A39" s="8" t="s">
        <v>49</v>
      </c>
      <c r="B39" s="9">
        <v>2895.9728768429986</v>
      </c>
      <c r="D39" s="10"/>
      <c r="E39" s="11"/>
    </row>
    <row r="40" spans="1:5" x14ac:dyDescent="0.3">
      <c r="A40" s="8" t="s">
        <v>50</v>
      </c>
      <c r="B40" s="9">
        <v>2993.7487333416293</v>
      </c>
      <c r="D40" s="10"/>
      <c r="E40" s="11"/>
    </row>
    <row r="41" spans="1:5" x14ac:dyDescent="0.3">
      <c r="A41" s="8" t="s">
        <v>51</v>
      </c>
      <c r="B41" s="9">
        <v>2969.112947857529</v>
      </c>
      <c r="D41" s="10"/>
      <c r="E41" s="11"/>
    </row>
    <row r="42" spans="1:5" x14ac:dyDescent="0.3">
      <c r="A42" s="8" t="s">
        <v>52</v>
      </c>
      <c r="B42" s="9">
        <v>2857.8356313861864</v>
      </c>
      <c r="C42">
        <f t="shared" ref="C42" si="9">SUM(B42:B45)</f>
        <v>11885.124750182473</v>
      </c>
      <c r="D42" s="10">
        <v>2005</v>
      </c>
      <c r="E42" s="11"/>
    </row>
    <row r="43" spans="1:5" x14ac:dyDescent="0.3">
      <c r="A43" s="8" t="s">
        <v>53</v>
      </c>
      <c r="B43" s="9">
        <v>2996.3387678493796</v>
      </c>
      <c r="D43" s="10"/>
      <c r="E43" s="11"/>
    </row>
    <row r="44" spans="1:5" x14ac:dyDescent="0.3">
      <c r="A44" s="8" t="s">
        <v>54</v>
      </c>
      <c r="B44" s="9">
        <v>3027.4876371405026</v>
      </c>
      <c r="D44" s="10"/>
      <c r="E44" s="11"/>
    </row>
    <row r="45" spans="1:5" x14ac:dyDescent="0.3">
      <c r="A45" s="8" t="s">
        <v>55</v>
      </c>
      <c r="B45" s="9">
        <v>3003.4627138064038</v>
      </c>
      <c r="D45" s="10"/>
      <c r="E45" s="11"/>
    </row>
    <row r="46" spans="1:5" x14ac:dyDescent="0.3">
      <c r="A46" s="8" t="s">
        <v>56</v>
      </c>
      <c r="B46" s="9">
        <v>2950.8722428437468</v>
      </c>
      <c r="C46">
        <f t="shared" ref="C46" si="10">SUM(B46:B49)</f>
        <v>12231.829506454587</v>
      </c>
      <c r="D46" s="10">
        <v>2006</v>
      </c>
      <c r="E46" s="11"/>
    </row>
    <row r="47" spans="1:5" x14ac:dyDescent="0.3">
      <c r="A47" s="8" t="s">
        <v>57</v>
      </c>
      <c r="B47" s="9">
        <v>3034.2968195583321</v>
      </c>
      <c r="D47" s="10"/>
      <c r="E47" s="11"/>
    </row>
    <row r="48" spans="1:5" x14ac:dyDescent="0.3">
      <c r="A48" s="8" t="s">
        <v>58</v>
      </c>
      <c r="B48" s="9">
        <v>3131.567112008092</v>
      </c>
      <c r="D48" s="10"/>
      <c r="E48" s="11"/>
    </row>
    <row r="49" spans="1:5" x14ac:dyDescent="0.3">
      <c r="A49" s="8" t="s">
        <v>59</v>
      </c>
      <c r="B49" s="9">
        <v>3115.093332044416</v>
      </c>
      <c r="D49" s="10"/>
      <c r="E49" s="11"/>
    </row>
    <row r="50" spans="1:5" x14ac:dyDescent="0.3">
      <c r="A50" s="8" t="s">
        <v>60</v>
      </c>
      <c r="B50" s="9">
        <v>3071.5004044352795</v>
      </c>
      <c r="C50">
        <f t="shared" ref="C50" si="11">SUM(B50:B53)</f>
        <v>12832.390641287522</v>
      </c>
      <c r="D50" s="10">
        <v>2007</v>
      </c>
      <c r="E50" s="11"/>
    </row>
    <row r="51" spans="1:5" x14ac:dyDescent="0.3">
      <c r="A51" s="8" t="s">
        <v>61</v>
      </c>
      <c r="B51" s="9">
        <v>3197.8177383343482</v>
      </c>
      <c r="D51" s="10"/>
      <c r="E51" s="11"/>
    </row>
    <row r="52" spans="1:5" x14ac:dyDescent="0.3">
      <c r="A52" s="8" t="s">
        <v>62</v>
      </c>
      <c r="B52" s="9">
        <v>3278.7608091878033</v>
      </c>
      <c r="D52" s="10"/>
      <c r="E52" s="11"/>
    </row>
    <row r="53" spans="1:5" x14ac:dyDescent="0.3">
      <c r="A53" s="8" t="s">
        <v>63</v>
      </c>
      <c r="B53" s="9">
        <v>3284.3116893300917</v>
      </c>
      <c r="D53" s="10"/>
      <c r="E53" s="11"/>
    </row>
    <row r="54" spans="1:5" x14ac:dyDescent="0.3">
      <c r="A54" s="8" t="s">
        <v>64</v>
      </c>
      <c r="B54" s="9">
        <v>3222.8879306960034</v>
      </c>
      <c r="C54">
        <f t="shared" ref="C54" si="12">SUM(B54:B57)</f>
        <v>13326.650170953835</v>
      </c>
      <c r="D54" s="10">
        <v>2008</v>
      </c>
      <c r="E54" s="11"/>
    </row>
    <row r="55" spans="1:5" x14ac:dyDescent="0.3">
      <c r="A55" s="8" t="s">
        <v>65</v>
      </c>
      <c r="B55" s="9">
        <v>3360.2617947959943</v>
      </c>
      <c r="D55" s="10"/>
      <c r="E55" s="11"/>
    </row>
    <row r="56" spans="1:5" x14ac:dyDescent="0.3">
      <c r="A56" s="8" t="s">
        <v>66</v>
      </c>
      <c r="B56" s="9">
        <v>3465.6090620102309</v>
      </c>
      <c r="D56" s="10"/>
      <c r="E56" s="11"/>
    </row>
    <row r="57" spans="1:5" x14ac:dyDescent="0.3">
      <c r="A57" s="8" t="s">
        <v>67</v>
      </c>
      <c r="B57" s="9">
        <v>3277.8913834516052</v>
      </c>
      <c r="D57" s="10"/>
      <c r="E57" s="11"/>
    </row>
    <row r="58" spans="1:5" x14ac:dyDescent="0.3">
      <c r="A58" s="8" t="s">
        <v>68</v>
      </c>
      <c r="B58" s="9">
        <v>3106.3254008132308</v>
      </c>
      <c r="C58">
        <f t="shared" ref="C58" si="13">SUM(B58:B61)</f>
        <v>13146.169851180704</v>
      </c>
      <c r="D58" s="10">
        <v>2009</v>
      </c>
      <c r="E58" s="11"/>
    </row>
    <row r="59" spans="1:5" x14ac:dyDescent="0.3">
      <c r="A59" s="8" t="s">
        <v>69</v>
      </c>
      <c r="B59" s="9">
        <v>3246.0910557087245</v>
      </c>
      <c r="D59" s="10"/>
      <c r="E59" s="11"/>
    </row>
    <row r="60" spans="1:5" x14ac:dyDescent="0.3">
      <c r="A60" s="8" t="s">
        <v>70</v>
      </c>
      <c r="B60" s="9">
        <v>3383.4436927152433</v>
      </c>
      <c r="D60" s="10"/>
      <c r="E60" s="11"/>
    </row>
    <row r="61" spans="1:5" x14ac:dyDescent="0.3">
      <c r="A61" s="8" t="s">
        <v>71</v>
      </c>
      <c r="B61" s="9">
        <v>3410.3097019435068</v>
      </c>
      <c r="D61" s="10"/>
      <c r="E61" s="11"/>
    </row>
    <row r="62" spans="1:5" x14ac:dyDescent="0.3">
      <c r="A62" s="8" t="s">
        <v>72</v>
      </c>
      <c r="B62" s="9">
        <v>3351.2251779137073</v>
      </c>
      <c r="C62">
        <f t="shared" ref="C62" si="14">SUM(B62:B65)</f>
        <v>13967.355228668317</v>
      </c>
      <c r="D62" s="10">
        <v>2010</v>
      </c>
      <c r="E62" s="11"/>
    </row>
    <row r="63" spans="1:5" x14ac:dyDescent="0.3">
      <c r="A63" s="8" t="s">
        <v>73</v>
      </c>
      <c r="B63" s="9">
        <v>3480.1632077816157</v>
      </c>
      <c r="D63" s="10"/>
      <c r="E63" s="11"/>
    </row>
    <row r="64" spans="1:5" x14ac:dyDescent="0.3">
      <c r="A64" s="8" t="s">
        <v>74</v>
      </c>
      <c r="B64" s="9">
        <v>3574.0302386517437</v>
      </c>
      <c r="D64" s="10"/>
      <c r="E64" s="11"/>
    </row>
    <row r="65" spans="1:5" x14ac:dyDescent="0.3">
      <c r="A65" s="8" t="s">
        <v>75</v>
      </c>
      <c r="B65" s="9">
        <v>3561.9366043212508</v>
      </c>
      <c r="D65" s="10"/>
      <c r="E65" s="11"/>
    </row>
    <row r="66" spans="1:5" x14ac:dyDescent="0.3">
      <c r="A66" s="8" t="s">
        <v>76</v>
      </c>
      <c r="B66" s="9">
        <v>3484.5211516293498</v>
      </c>
      <c r="C66">
        <f t="shared" ref="C66" si="15">SUM(B66:B69)</f>
        <v>14360.054999887967</v>
      </c>
      <c r="D66" s="10">
        <v>2011</v>
      </c>
      <c r="E66" s="11"/>
    </row>
    <row r="67" spans="1:5" x14ac:dyDescent="0.3">
      <c r="A67" s="8" t="s">
        <v>77</v>
      </c>
      <c r="B67" s="9">
        <v>3602.3562999265569</v>
      </c>
      <c r="D67" s="10"/>
      <c r="E67" s="11"/>
    </row>
    <row r="68" spans="1:5" x14ac:dyDescent="0.3">
      <c r="A68" s="8" t="s">
        <v>78</v>
      </c>
      <c r="B68" s="9">
        <v>3659.3372082842784</v>
      </c>
      <c r="D68" s="10"/>
      <c r="E68" s="11"/>
    </row>
    <row r="69" spans="1:5" x14ac:dyDescent="0.3">
      <c r="A69" s="8" t="s">
        <v>79</v>
      </c>
      <c r="B69" s="9">
        <v>3613.8403400477814</v>
      </c>
      <c r="D69" s="10"/>
      <c r="E69" s="11"/>
    </row>
    <row r="70" spans="1:5" x14ac:dyDescent="0.3">
      <c r="A70" s="8" t="s">
        <v>80</v>
      </c>
      <c r="B70" s="9">
        <v>3503.1448937698369</v>
      </c>
      <c r="C70">
        <f t="shared" ref="C70" si="16">SUM(B70:B73)</f>
        <v>14478.56977090962</v>
      </c>
      <c r="D70" s="10">
        <v>2012</v>
      </c>
      <c r="E70" s="11"/>
    </row>
    <row r="71" spans="1:5" x14ac:dyDescent="0.3">
      <c r="A71" s="8" t="s">
        <v>81</v>
      </c>
      <c r="B71" s="9">
        <v>3597.9461892814811</v>
      </c>
      <c r="D71" s="10"/>
      <c r="E71" s="11"/>
    </row>
    <row r="72" spans="1:5" x14ac:dyDescent="0.3">
      <c r="A72" s="8" t="s">
        <v>82</v>
      </c>
      <c r="B72" s="9">
        <v>3711.0069096630318</v>
      </c>
      <c r="D72" s="10"/>
      <c r="E72" s="11"/>
    </row>
    <row r="73" spans="1:5" x14ac:dyDescent="0.3">
      <c r="A73" s="8" t="s">
        <v>83</v>
      </c>
      <c r="B73" s="9">
        <v>3666.4717781952686</v>
      </c>
      <c r="D73" s="10"/>
      <c r="E73" s="11"/>
    </row>
    <row r="74" spans="1:5" x14ac:dyDescent="0.3">
      <c r="A74" s="8" t="s">
        <v>84</v>
      </c>
      <c r="B74" s="9">
        <v>3567.4240773500201</v>
      </c>
      <c r="C74">
        <f t="shared" ref="C74" si="17">SUM(B74:B77)</f>
        <v>14785.466658899082</v>
      </c>
      <c r="D74" s="10">
        <v>2013</v>
      </c>
      <c r="E74" s="11"/>
    </row>
    <row r="75" spans="1:5" x14ac:dyDescent="0.3">
      <c r="A75" s="8" t="s">
        <v>85</v>
      </c>
      <c r="B75" s="9">
        <v>3710.4241956671099</v>
      </c>
      <c r="D75" s="10"/>
      <c r="E75" s="11"/>
    </row>
    <row r="76" spans="1:5" x14ac:dyDescent="0.3">
      <c r="A76" s="8" t="s">
        <v>86</v>
      </c>
      <c r="B76" s="9">
        <v>3780.6339260018017</v>
      </c>
      <c r="D76" s="10"/>
      <c r="E76" s="11"/>
    </row>
    <row r="77" spans="1:5" x14ac:dyDescent="0.3">
      <c r="A77" s="8" t="s">
        <v>87</v>
      </c>
      <c r="B77" s="9">
        <v>3726.9844598801501</v>
      </c>
      <c r="D77" s="10"/>
      <c r="E77" s="11"/>
    </row>
    <row r="78" spans="1:5" x14ac:dyDescent="0.3">
      <c r="A78" s="8" t="s">
        <v>88</v>
      </c>
      <c r="B78" s="9">
        <v>3659.6552560123882</v>
      </c>
      <c r="C78">
        <f t="shared" ref="C78" si="18">SUM(B78:B81)</f>
        <v>14733.996535127488</v>
      </c>
      <c r="D78" s="10">
        <v>2014</v>
      </c>
      <c r="E78" s="11"/>
    </row>
    <row r="79" spans="1:5" x14ac:dyDescent="0.3">
      <c r="A79" s="8" t="s">
        <v>89</v>
      </c>
      <c r="B79" s="9">
        <v>3662.796997491726</v>
      </c>
      <c r="D79" s="10"/>
      <c r="E79" s="11"/>
    </row>
    <row r="80" spans="1:5" x14ac:dyDescent="0.3">
      <c r="A80" s="8" t="s">
        <v>90</v>
      </c>
      <c r="B80" s="9">
        <v>3724.5695078807012</v>
      </c>
      <c r="D80" s="10"/>
      <c r="E80" s="11"/>
    </row>
    <row r="81" spans="1:5" x14ac:dyDescent="0.3">
      <c r="A81" s="8" t="s">
        <v>91</v>
      </c>
      <c r="B81" s="9">
        <v>3686.9747737426724</v>
      </c>
      <c r="D81" s="10"/>
      <c r="E81" s="11"/>
    </row>
    <row r="82" spans="1:5" x14ac:dyDescent="0.3">
      <c r="A82" s="8" t="s">
        <v>92</v>
      </c>
      <c r="B82" s="9">
        <v>3569.9968554117254</v>
      </c>
      <c r="C82">
        <f t="shared" ref="C82" si="19">SUM(B82:B85)</f>
        <v>14092.772339426319</v>
      </c>
      <c r="D82" s="10">
        <v>2015</v>
      </c>
      <c r="E82" s="11"/>
    </row>
    <row r="83" spans="1:5" x14ac:dyDescent="0.3">
      <c r="A83" s="8" t="s">
        <v>93</v>
      </c>
      <c r="B83" s="9">
        <v>3532.459504581997</v>
      </c>
      <c r="D83" s="10"/>
      <c r="E83" s="11"/>
    </row>
    <row r="84" spans="1:5" x14ac:dyDescent="0.3">
      <c r="A84" s="8" t="s">
        <v>94</v>
      </c>
      <c r="B84" s="9">
        <v>3535.9207774701572</v>
      </c>
      <c r="D84" s="10"/>
      <c r="E84" s="11"/>
    </row>
    <row r="85" spans="1:5" x14ac:dyDescent="0.3">
      <c r="A85" s="8" t="s">
        <v>95</v>
      </c>
      <c r="B85" s="9">
        <v>3454.3952019624385</v>
      </c>
      <c r="D85" s="10"/>
      <c r="E85" s="11"/>
    </row>
    <row r="86" spans="1:5" x14ac:dyDescent="0.3">
      <c r="A86" s="8" t="s">
        <v>96</v>
      </c>
      <c r="B86" s="9">
        <v>3358.4103550010705</v>
      </c>
      <c r="C86">
        <f t="shared" ref="C86" si="20">SUM(B86:B89)</f>
        <v>13518.158342313043</v>
      </c>
      <c r="D86" s="10">
        <v>2016</v>
      </c>
      <c r="E86" s="11"/>
    </row>
    <row r="87" spans="1:5" x14ac:dyDescent="0.3">
      <c r="A87" s="8" t="s">
        <v>97</v>
      </c>
      <c r="B87" s="9">
        <v>3390.4623500934899</v>
      </c>
      <c r="D87" s="10"/>
      <c r="E87" s="11"/>
    </row>
    <row r="88" spans="1:5" x14ac:dyDescent="0.3">
      <c r="A88" s="8" t="s">
        <v>98</v>
      </c>
      <c r="B88" s="9">
        <v>3420.7066044957573</v>
      </c>
      <c r="D88" s="10"/>
      <c r="E88" s="11"/>
    </row>
    <row r="89" spans="1:5" x14ac:dyDescent="0.3">
      <c r="A89" s="8" t="s">
        <v>99</v>
      </c>
      <c r="B89" s="9">
        <v>3348.5790327227255</v>
      </c>
      <c r="D89" s="10"/>
      <c r="E89" s="11"/>
    </row>
    <row r="90" spans="1:5" x14ac:dyDescent="0.3">
      <c r="A90" s="8" t="s">
        <v>100</v>
      </c>
      <c r="B90" s="9">
        <v>3340.3754092749127</v>
      </c>
      <c r="C90">
        <f t="shared" ref="C90" si="21">SUM(B90:B93)</f>
        <v>13585.6979342501</v>
      </c>
      <c r="D90" s="10">
        <v>2017</v>
      </c>
      <c r="E90" s="11"/>
    </row>
    <row r="91" spans="1:5" x14ac:dyDescent="0.3">
      <c r="A91" s="8" t="s">
        <v>101</v>
      </c>
      <c r="B91" s="9">
        <v>3389.387050065593</v>
      </c>
      <c r="D91" s="10"/>
      <c r="E91" s="11"/>
    </row>
    <row r="92" spans="1:5" x14ac:dyDescent="0.3">
      <c r="A92" s="8" t="s">
        <v>102</v>
      </c>
      <c r="B92" s="9">
        <v>3448.7178968763974</v>
      </c>
      <c r="D92" s="10"/>
      <c r="E92" s="11"/>
    </row>
    <row r="93" spans="1:5" x14ac:dyDescent="0.3">
      <c r="A93" s="8" t="s">
        <v>103</v>
      </c>
      <c r="B93" s="9">
        <v>3407.2175780331954</v>
      </c>
      <c r="D93" s="10"/>
      <c r="E93" s="11"/>
    </row>
    <row r="94" spans="1:5" x14ac:dyDescent="0.3">
      <c r="A94" s="8" t="s">
        <v>104</v>
      </c>
      <c r="B94" s="9">
        <v>3376.7755477841233</v>
      </c>
      <c r="C94">
        <f t="shared" ref="C94" si="22">SUM(B94:B97)</f>
        <v>13718.370419206205</v>
      </c>
      <c r="D94" s="10">
        <v>2018</v>
      </c>
      <c r="E94" s="11"/>
    </row>
    <row r="95" spans="1:5" x14ac:dyDescent="0.3">
      <c r="A95" s="8" t="s">
        <v>105</v>
      </c>
      <c r="B95" s="9">
        <v>3416.7961182949111</v>
      </c>
      <c r="D95" s="10"/>
      <c r="E95" s="11"/>
    </row>
    <row r="96" spans="1:5" x14ac:dyDescent="0.3">
      <c r="A96" s="8" t="s">
        <v>106</v>
      </c>
      <c r="B96" s="9">
        <v>3491.8179606803815</v>
      </c>
      <c r="D96" s="10"/>
      <c r="E96" s="11"/>
    </row>
    <row r="97" spans="1:5" x14ac:dyDescent="0.3">
      <c r="A97" s="8" t="s">
        <v>107</v>
      </c>
      <c r="B97" s="9">
        <v>3432.9807924467873</v>
      </c>
      <c r="D97" s="10"/>
      <c r="E97" s="11"/>
    </row>
    <row r="98" spans="1:5" x14ac:dyDescent="0.3">
      <c r="A98" s="8" t="s">
        <v>108</v>
      </c>
      <c r="B98" s="9">
        <v>3380.5894103384921</v>
      </c>
      <c r="C98">
        <f t="shared" ref="C98" si="23">SUM(B98:B101)</f>
        <v>13778.328278921084</v>
      </c>
      <c r="D98" s="10">
        <v>2019</v>
      </c>
      <c r="E98" s="11"/>
    </row>
    <row r="99" spans="1:5" x14ac:dyDescent="0.3">
      <c r="A99" s="8" t="s">
        <v>109</v>
      </c>
      <c r="B99" s="9">
        <v>3430.0230678028561</v>
      </c>
      <c r="D99" s="10"/>
      <c r="E99" s="11"/>
    </row>
    <row r="100" spans="1:5" x14ac:dyDescent="0.3">
      <c r="A100" s="8" t="s">
        <v>110</v>
      </c>
      <c r="B100" s="9">
        <v>3503.3288430676871</v>
      </c>
      <c r="D100" s="10"/>
      <c r="E100" s="11"/>
    </row>
    <row r="101" spans="1:5" x14ac:dyDescent="0.3">
      <c r="A101" s="8" t="s">
        <v>111</v>
      </c>
      <c r="B101" s="9">
        <v>3464.386957712049</v>
      </c>
      <c r="D101" s="10"/>
      <c r="E101" s="11"/>
    </row>
    <row r="102" spans="1:5" x14ac:dyDescent="0.3">
      <c r="A102" s="8" t="s">
        <v>112</v>
      </c>
      <c r="B102" s="9">
        <v>3368.7628291924584</v>
      </c>
      <c r="C102">
        <f t="shared" ref="C102" si="24">SUM(B102:B105)</f>
        <v>13226.404170093025</v>
      </c>
      <c r="D102" s="10">
        <v>2020</v>
      </c>
      <c r="E102" s="11"/>
    </row>
    <row r="103" spans="1:5" x14ac:dyDescent="0.3">
      <c r="A103" s="8" t="s">
        <v>113</v>
      </c>
      <c r="B103" s="9">
        <v>3059.0124071361811</v>
      </c>
      <c r="D103" s="10"/>
      <c r="E103" s="11"/>
    </row>
    <row r="104" spans="1:5" x14ac:dyDescent="0.3">
      <c r="A104" s="8" t="s">
        <v>114</v>
      </c>
      <c r="B104" s="9">
        <v>3371.5088720984872</v>
      </c>
      <c r="D104" s="10"/>
      <c r="E104" s="11"/>
    </row>
    <row r="105" spans="1:5" x14ac:dyDescent="0.3">
      <c r="A105" s="8" t="s">
        <v>115</v>
      </c>
      <c r="B105" s="9">
        <v>3427.1200616658962</v>
      </c>
      <c r="D105" s="10"/>
      <c r="E105" s="11"/>
    </row>
    <row r="106" spans="1:5" x14ac:dyDescent="0.3">
      <c r="A106" s="8" t="s">
        <v>116</v>
      </c>
      <c r="B106" s="9">
        <v>3402.393865736211</v>
      </c>
      <c r="C106">
        <f t="shared" ref="C106" si="25">SUM(B106:B109)</f>
        <v>13755.512970004434</v>
      </c>
      <c r="D106" s="10">
        <v>2021</v>
      </c>
      <c r="E106" s="11"/>
    </row>
    <row r="107" spans="1:5" x14ac:dyDescent="0.3">
      <c r="A107" s="8" t="s">
        <v>117</v>
      </c>
      <c r="B107" s="9">
        <v>3413.0395690855398</v>
      </c>
      <c r="D107" s="10"/>
      <c r="E107" s="11"/>
    </row>
    <row r="108" spans="1:5" x14ac:dyDescent="0.3">
      <c r="A108" s="8" t="s">
        <v>118</v>
      </c>
      <c r="B108" s="9">
        <v>3488.0184908943916</v>
      </c>
      <c r="D108" s="10"/>
      <c r="E108" s="11"/>
    </row>
    <row r="109" spans="1:5" x14ac:dyDescent="0.3">
      <c r="A109" s="8" t="s">
        <v>119</v>
      </c>
      <c r="B109" s="9">
        <v>3452.0610442882926</v>
      </c>
      <c r="D109" s="10"/>
      <c r="E109" s="11"/>
    </row>
    <row r="110" spans="1:5" x14ac:dyDescent="0.3">
      <c r="A110" s="8" t="s">
        <v>120</v>
      </c>
      <c r="B110" s="9">
        <v>3427.8599253492412</v>
      </c>
      <c r="C110">
        <f t="shared" ref="C110" si="26">SUM(B110:B113)</f>
        <v>14070.48498917765</v>
      </c>
      <c r="D110" s="10">
        <v>2022</v>
      </c>
      <c r="E110" s="11"/>
    </row>
    <row r="111" spans="1:5" x14ac:dyDescent="0.3">
      <c r="A111" s="8" t="s">
        <v>121</v>
      </c>
      <c r="B111" s="9">
        <v>3508.9724928453375</v>
      </c>
      <c r="D111" s="10"/>
      <c r="E111" s="11"/>
    </row>
    <row r="112" spans="1:5" x14ac:dyDescent="0.3">
      <c r="A112" s="8" t="s">
        <v>122</v>
      </c>
      <c r="B112" s="9">
        <v>3613.2336157275217</v>
      </c>
      <c r="D112" s="10"/>
      <c r="E112" s="11"/>
    </row>
    <row r="113" spans="1:5" ht="15" thickBot="1" x14ac:dyDescent="0.35">
      <c r="A113" s="14" t="s">
        <v>123</v>
      </c>
      <c r="B113" s="21">
        <v>3520.418955255549</v>
      </c>
      <c r="C113" s="19"/>
      <c r="D113" s="22"/>
      <c r="E113" s="23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Hugo Terziani</dc:creator>
  <cp:lastModifiedBy>Victor Hugo Terziani</cp:lastModifiedBy>
  <dcterms:created xsi:type="dcterms:W3CDTF">2025-05-03T19:54:58Z</dcterms:created>
  <dcterms:modified xsi:type="dcterms:W3CDTF">2025-05-03T19:58:23Z</dcterms:modified>
</cp:coreProperties>
</file>